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440" windowHeight="11325"/>
  </bookViews>
  <sheets>
    <sheet name="Julho 2011 a Junho 2012" sheetId="5" r:id="rId1"/>
    <sheet name="Plan1" sheetId="1" r:id="rId2"/>
    <sheet name="Plan2" sheetId="2" r:id="rId3"/>
    <sheet name="Plan3" sheetId="3" r:id="rId4"/>
  </sheets>
  <calcPr calcId="145621"/>
</workbook>
</file>

<file path=xl/calcChain.xml><?xml version="1.0" encoding="utf-8"?>
<calcChain xmlns="http://schemas.openxmlformats.org/spreadsheetml/2006/main">
  <c r="O47" i="5" l="1"/>
  <c r="N47" i="5"/>
  <c r="M47" i="5"/>
  <c r="L47" i="5"/>
  <c r="K47" i="5"/>
  <c r="J47" i="5"/>
  <c r="I47" i="5"/>
  <c r="H47" i="5"/>
  <c r="G47" i="5"/>
  <c r="F47" i="5"/>
  <c r="E47" i="5"/>
  <c r="D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Q10" i="5" s="1"/>
  <c r="P5" i="5"/>
  <c r="P4" i="5"/>
  <c r="P3" i="5"/>
  <c r="P47" i="5" l="1"/>
  <c r="Q46" i="5"/>
  <c r="Q4" i="5"/>
  <c r="Q47" i="5" s="1"/>
</calcChain>
</file>

<file path=xl/sharedStrings.xml><?xml version="1.0" encoding="utf-8"?>
<sst xmlns="http://schemas.openxmlformats.org/spreadsheetml/2006/main" count="106" uniqueCount="98">
  <si>
    <t>Colaboradores</t>
  </si>
  <si>
    <t>Nome Fantasia</t>
  </si>
  <si>
    <t>Totais</t>
  </si>
  <si>
    <t>Criação</t>
  </si>
  <si>
    <t>Duelo (Serviços)</t>
  </si>
  <si>
    <t>Duelo (Honorários)</t>
  </si>
  <si>
    <t>Higor S. Silva ME</t>
  </si>
  <si>
    <t>Digiplay</t>
  </si>
  <si>
    <t>Telefusão Sistema de Rádio e Televisão Ltda</t>
  </si>
  <si>
    <t xml:space="preserve"> TV Ideal - Canal 11</t>
  </si>
  <si>
    <t>Cena Show Publicidade ME</t>
  </si>
  <si>
    <t>Jet Tv</t>
  </si>
  <si>
    <t>V  e  i  c  u  l  a  ç  ã  o</t>
  </si>
  <si>
    <t>Empresa Jornalística Diário do Vale Ltda</t>
  </si>
  <si>
    <t>Jornal Diário do Vale</t>
  </si>
  <si>
    <t>Empresa Jornalística de Volta Redonda Ltda</t>
  </si>
  <si>
    <t>Jornal Foco Regional</t>
  </si>
  <si>
    <t>M. B. Valente Comunicações Ltda ME</t>
  </si>
  <si>
    <t>Jornal Volta Cultural</t>
  </si>
  <si>
    <t xml:space="preserve">Jornal Aqui Regional Ltda </t>
  </si>
  <si>
    <t>Jornal Aqui</t>
  </si>
  <si>
    <t>Novos Rumos Comunicação Ltda</t>
  </si>
  <si>
    <t>Livro Vozes do Aço</t>
  </si>
  <si>
    <t>Jornal Maioridade</t>
  </si>
  <si>
    <t>Empresa Jornalística Bela Vista Ltda</t>
  </si>
  <si>
    <t>Jornal do Interior</t>
  </si>
  <si>
    <t>Empresa Jornalística Fatos e Fotos Ltda</t>
  </si>
  <si>
    <t>Jornal A Voz da Cidade</t>
  </si>
  <si>
    <t>Tabernáculo Empresa Jornalística e Divulgadora de Eventos Ltda</t>
  </si>
  <si>
    <t>Jornal Tabernáculo</t>
  </si>
  <si>
    <t>Edmélia Publicidade Propaganda e Promoções Artísticas Ltda</t>
  </si>
  <si>
    <t>Jornal da Ordem</t>
  </si>
  <si>
    <t>Ana Raquel Nora da Cruz 10964367793</t>
  </si>
  <si>
    <t>Programa de Radiodifusão Dário de Paula Ltda</t>
  </si>
  <si>
    <t>Rádio 88 FM - Prog. Dário de Paula</t>
  </si>
  <si>
    <t>Empresa SF de Radiodifusão Ltda</t>
  </si>
  <si>
    <t>Rádio Cidade do Aço - Prog. Bom dia Cidade</t>
  </si>
  <si>
    <t>Rádio do Comércio</t>
  </si>
  <si>
    <t>Uiara Araújo Publicidade Prod. Art. Ltda</t>
  </si>
  <si>
    <t>Rádio do Comércio  - Prog. Show do Uiara Araújo</t>
  </si>
  <si>
    <t>Revista Aliança Empresarial</t>
  </si>
  <si>
    <t>Associação Comunitária de Rádio e Televisão Integrada Ltda</t>
  </si>
  <si>
    <t>Rádio Integração</t>
  </si>
  <si>
    <t>Rádio Energia Ltda ME</t>
  </si>
  <si>
    <t>Rádio 88 FM</t>
  </si>
  <si>
    <t>TV Ideal - Canal 11</t>
  </si>
  <si>
    <t>Anderson Alcantara Reis ME</t>
  </si>
  <si>
    <t>Jornal Gazeta Gospel</t>
  </si>
  <si>
    <t>R. X. Pires</t>
  </si>
  <si>
    <t>V. P. D. Empresa de Radiodifusão Ltda ME</t>
  </si>
  <si>
    <t>NTV Nova Televisão Digital a Cabo Ltda</t>
  </si>
  <si>
    <t>Veiculação Canal 36</t>
  </si>
  <si>
    <t>Jornal Informativo Caderno Especial Ltda</t>
  </si>
  <si>
    <t>Site do Jornal Caderno Especial</t>
  </si>
  <si>
    <t xml:space="preserve">Antonio Carlos Estevam </t>
  </si>
  <si>
    <t xml:space="preserve">Rádio Sul Fluminense AM  e Califórnia FM </t>
  </si>
  <si>
    <t>T O T A I S</t>
  </si>
  <si>
    <t>Julho/2011</t>
  </si>
  <si>
    <t>Agosto/2011</t>
  </si>
  <si>
    <t>Setembro/2011</t>
  </si>
  <si>
    <t>Outubro/2011</t>
  </si>
  <si>
    <t>Novembro/2011</t>
  </si>
  <si>
    <t>Dezembro/2011</t>
  </si>
  <si>
    <t>Janeiro/2012</t>
  </si>
  <si>
    <t>Fevereiro/2012</t>
  </si>
  <si>
    <t>Março/2012</t>
  </si>
  <si>
    <t>Abril/2012</t>
  </si>
  <si>
    <t>Maio/2012</t>
  </si>
  <si>
    <t>Junho/2012</t>
  </si>
  <si>
    <t>Produção</t>
  </si>
  <si>
    <t>Claudinei Guedes de Souza Silva</t>
  </si>
  <si>
    <t>Visual Artes</t>
  </si>
  <si>
    <t>Gráfica e Editora Irmãos Drumond Lta EP</t>
  </si>
  <si>
    <t>Gráfica Drumond</t>
  </si>
  <si>
    <t>Glauber Salles Cordeiro</t>
  </si>
  <si>
    <t>Glauber TV</t>
  </si>
  <si>
    <t>Programa Bola Show - seleção de rádios</t>
  </si>
  <si>
    <t xml:space="preserve">Jornal Cidade Agora </t>
  </si>
  <si>
    <t>Jornal Cuca Legal</t>
  </si>
  <si>
    <t>Editora Lazer para Viver LTDA</t>
  </si>
  <si>
    <t>Revista Alegria, Alegria</t>
  </si>
  <si>
    <t>Rochart Design Gráfico Ltda</t>
  </si>
  <si>
    <t>Jornal Radar Sul</t>
  </si>
  <si>
    <t>ACM Rádio Televisão Conteúdo Mídia Ltda</t>
  </si>
  <si>
    <t>Programa Sebastião Alves</t>
  </si>
  <si>
    <t>Câmara dos Dirigentes Lojistas de Volta Redonda</t>
  </si>
  <si>
    <t>Revista O Lojista</t>
  </si>
  <si>
    <t>C M Lima Filho Jornais e Revistas</t>
  </si>
  <si>
    <t>Jornal Folha do Aço</t>
  </si>
  <si>
    <t>E P Fonseca</t>
  </si>
  <si>
    <t>Jornal Vale Sul Online</t>
  </si>
  <si>
    <t>José Maria Jeremias</t>
  </si>
  <si>
    <t>Jornal da Asvre</t>
  </si>
  <si>
    <t>04 de Fevereiro Comunicação Integrada Ltda</t>
  </si>
  <si>
    <t>Revista Sicomércio em Foco</t>
  </si>
  <si>
    <t>Programa Fato Popular</t>
  </si>
  <si>
    <t>Programa Fato Popular Eireli</t>
  </si>
  <si>
    <t>Planilha Relatório de Investimentos em Publicidade, Contrato 2 - Nº 016 / 2010 -  Termo Aditivo Nº 01 / 2011 - Câmara de Volta Redonda - 01/07/2011 a 30/06/2012 - Gestores CMVR -  Vereadores  Paulo Conrado e  Dr. Jair Nogueira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</si>
</sst>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24"/>
      <name val="Arial"/>
      <family val="2"/>
    </font>
    <font>
      <b/>
      <sz val="14"/>
      <color rgb="FF0000FF"/>
      <name val="Calibri"/>
      <family val="2"/>
      <scheme val="minor"/>
    </font>
    <font>
      <b/>
      <sz val="2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theme="0"/>
      </right>
      <top style="medium">
        <color indexed="64"/>
      </top>
      <bottom style="medium">
        <color indexed="64"/>
      </bottom>
      <diagonal/>
    </border>
    <border>
      <left style="double">
        <color theme="0"/>
      </left>
      <right/>
      <top style="medium">
        <color indexed="64"/>
      </top>
      <bottom style="medium">
        <color indexed="64"/>
      </bottom>
      <diagonal/>
    </border>
    <border>
      <left style="double">
        <color theme="0"/>
      </left>
      <right style="double">
        <color theme="0"/>
      </right>
      <top style="medium">
        <color indexed="64"/>
      </top>
      <bottom style="medium">
        <color indexed="64"/>
      </bottom>
      <diagonal/>
    </border>
    <border>
      <left style="double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4" fontId="6" fillId="6" borderId="8" xfId="1" applyFont="1" applyFill="1" applyBorder="1" applyAlignment="1">
      <alignment horizontal="center" vertical="center"/>
    </xf>
    <xf numFmtId="44" fontId="6" fillId="6" borderId="6" xfId="1" applyFont="1" applyFill="1" applyBorder="1" applyAlignment="1">
      <alignment horizontal="center" vertical="center"/>
    </xf>
    <xf numFmtId="44" fontId="6" fillId="6" borderId="7" xfId="1" applyFont="1" applyFill="1" applyBorder="1" applyAlignment="1">
      <alignment horizontal="center" vertical="center"/>
    </xf>
    <xf numFmtId="44" fontId="7" fillId="0" borderId="6" xfId="1" applyFont="1" applyBorder="1" applyAlignment="1">
      <alignment horizontal="center" vertical="center"/>
    </xf>
    <xf numFmtId="44" fontId="8" fillId="0" borderId="1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4" fontId="6" fillId="6" borderId="14" xfId="1" applyFont="1" applyFill="1" applyBorder="1" applyAlignment="1">
      <alignment horizontal="center" vertical="center"/>
    </xf>
    <xf numFmtId="44" fontId="6" fillId="6" borderId="12" xfId="1" applyFont="1" applyFill="1" applyBorder="1" applyAlignment="1">
      <alignment horizontal="center" vertical="center"/>
    </xf>
    <xf numFmtId="44" fontId="6" fillId="6" borderId="13" xfId="1" applyFont="1" applyFill="1" applyBorder="1" applyAlignment="1">
      <alignment horizontal="center" vertical="center"/>
    </xf>
    <xf numFmtId="44" fontId="7" fillId="0" borderId="12" xfId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4" fontId="6" fillId="6" borderId="18" xfId="1" applyFont="1" applyFill="1" applyBorder="1" applyAlignment="1">
      <alignment horizontal="center" vertical="center"/>
    </xf>
    <xf numFmtId="44" fontId="6" fillId="6" borderId="16" xfId="1" applyFont="1" applyFill="1" applyBorder="1" applyAlignment="1">
      <alignment horizontal="center" vertical="center"/>
    </xf>
    <xf numFmtId="44" fontId="6" fillId="6" borderId="17" xfId="1" applyFont="1" applyFill="1" applyBorder="1" applyAlignment="1">
      <alignment horizontal="center" vertical="center"/>
    </xf>
    <xf numFmtId="44" fontId="7" fillId="0" borderId="16" xfId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44" fontId="6" fillId="6" borderId="23" xfId="1" applyFont="1" applyFill="1" applyBorder="1" applyAlignment="1">
      <alignment horizontal="center" vertical="center"/>
    </xf>
    <xf numFmtId="44" fontId="6" fillId="6" borderId="21" xfId="1" applyFont="1" applyFill="1" applyBorder="1" applyAlignment="1">
      <alignment horizontal="center" vertical="center"/>
    </xf>
    <xf numFmtId="44" fontId="6" fillId="6" borderId="22" xfId="1" applyFont="1" applyFill="1" applyBorder="1" applyAlignment="1">
      <alignment horizontal="center" vertical="center"/>
    </xf>
    <xf numFmtId="44" fontId="7" fillId="0" borderId="21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4" fontId="6" fillId="6" borderId="4" xfId="1" applyFont="1" applyFill="1" applyBorder="1" applyAlignment="1">
      <alignment horizontal="center" vertical="center"/>
    </xf>
    <xf numFmtId="44" fontId="6" fillId="6" borderId="2" xfId="1" applyFont="1" applyFill="1" applyBorder="1" applyAlignment="1">
      <alignment horizontal="center" vertical="center"/>
    </xf>
    <xf numFmtId="44" fontId="6" fillId="6" borderId="3" xfId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4" fontId="8" fillId="0" borderId="25" xfId="0" applyNumberFormat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8" fillId="0" borderId="29" xfId="1" applyFont="1" applyFill="1" applyBorder="1" applyAlignment="1">
      <alignment horizontal="center" vertical="center"/>
    </xf>
    <xf numFmtId="44" fontId="8" fillId="0" borderId="26" xfId="1" applyFont="1" applyFill="1" applyBorder="1" applyAlignment="1">
      <alignment horizontal="center" vertical="center"/>
    </xf>
    <xf numFmtId="44" fontId="8" fillId="0" borderId="27" xfId="1" applyFont="1" applyFill="1" applyBorder="1" applyAlignment="1">
      <alignment horizontal="center" vertical="center"/>
    </xf>
    <xf numFmtId="44" fontId="8" fillId="0" borderId="30" xfId="1" applyFont="1" applyFill="1" applyBorder="1" applyAlignment="1">
      <alignment horizontal="center" vertical="center"/>
    </xf>
    <xf numFmtId="44" fontId="8" fillId="0" borderId="31" xfId="1" applyFont="1" applyBorder="1" applyAlignment="1">
      <alignment horizontal="center" vertical="center"/>
    </xf>
    <xf numFmtId="44" fontId="4" fillId="0" borderId="26" xfId="1" applyFont="1" applyFill="1" applyBorder="1" applyAlignment="1">
      <alignment horizontal="center" vertical="center"/>
    </xf>
    <xf numFmtId="44" fontId="10" fillId="0" borderId="26" xfId="0" applyNumberFormat="1" applyFont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49" fontId="3" fillId="4" borderId="36" xfId="0" applyNumberFormat="1" applyFont="1" applyFill="1" applyBorder="1" applyAlignment="1">
      <alignment horizontal="center" vertical="center"/>
    </xf>
    <xf numFmtId="49" fontId="3" fillId="4" borderId="33" xfId="0" applyNumberFormat="1" applyFont="1" applyFill="1" applyBorder="1" applyAlignment="1">
      <alignment horizontal="center" vertical="center"/>
    </xf>
    <xf numFmtId="49" fontId="3" fillId="4" borderId="37" xfId="0" applyNumberFormat="1" applyFont="1" applyFill="1" applyBorder="1" applyAlignment="1">
      <alignment horizontal="center" vertical="center"/>
    </xf>
    <xf numFmtId="49" fontId="3" fillId="4" borderId="38" xfId="0" applyNumberFormat="1" applyFont="1" applyFill="1" applyBorder="1" applyAlignment="1">
      <alignment horizontal="center" vertical="center"/>
    </xf>
    <xf numFmtId="49" fontId="3" fillId="4" borderId="39" xfId="0" applyNumberFormat="1" applyFont="1" applyFill="1" applyBorder="1" applyAlignment="1">
      <alignment horizontal="center" vertical="center"/>
    </xf>
    <xf numFmtId="44" fontId="6" fillId="6" borderId="41" xfId="1" applyFont="1" applyFill="1" applyBorder="1" applyAlignment="1">
      <alignment horizontal="center" vertical="center"/>
    </xf>
    <xf numFmtId="44" fontId="6" fillId="6" borderId="42" xfId="1" applyFont="1" applyFill="1" applyBorder="1" applyAlignment="1">
      <alignment horizontal="center" vertical="center"/>
    </xf>
    <xf numFmtId="44" fontId="6" fillId="6" borderId="43" xfId="1" applyFont="1" applyFill="1" applyBorder="1" applyAlignment="1">
      <alignment horizontal="center" vertical="center"/>
    </xf>
    <xf numFmtId="44" fontId="6" fillId="7" borderId="44" xfId="1" applyFont="1" applyFill="1" applyBorder="1" applyAlignment="1">
      <alignment horizontal="center" vertical="center"/>
    </xf>
    <xf numFmtId="44" fontId="6" fillId="7" borderId="45" xfId="1" applyNumberFormat="1" applyFont="1" applyFill="1" applyBorder="1" applyAlignment="1">
      <alignment horizontal="center" vertical="center"/>
    </xf>
    <xf numFmtId="44" fontId="6" fillId="7" borderId="46" xfId="1" applyNumberFormat="1" applyFont="1" applyFill="1" applyBorder="1" applyAlignment="1">
      <alignment horizontal="center" vertical="center"/>
    </xf>
    <xf numFmtId="44" fontId="6" fillId="7" borderId="47" xfId="1" applyNumberFormat="1" applyFont="1" applyFill="1" applyBorder="1" applyAlignment="1">
      <alignment horizontal="center" vertical="center"/>
    </xf>
    <xf numFmtId="44" fontId="6" fillId="7" borderId="9" xfId="1" applyFont="1" applyFill="1" applyBorder="1" applyAlignment="1">
      <alignment horizontal="center" vertical="center"/>
    </xf>
    <xf numFmtId="44" fontId="6" fillId="7" borderId="8" xfId="1" applyFont="1" applyFill="1" applyBorder="1" applyAlignment="1">
      <alignment horizontal="center" vertical="center"/>
    </xf>
    <xf numFmtId="44" fontId="6" fillId="7" borderId="6" xfId="1" applyFont="1" applyFill="1" applyBorder="1" applyAlignment="1">
      <alignment horizontal="center" vertical="center"/>
    </xf>
    <xf numFmtId="44" fontId="6" fillId="7" borderId="7" xfId="1" applyFont="1" applyFill="1" applyBorder="1" applyAlignment="1">
      <alignment horizontal="center" vertical="center"/>
    </xf>
    <xf numFmtId="44" fontId="6" fillId="7" borderId="15" xfId="1" applyFont="1" applyFill="1" applyBorder="1" applyAlignment="1">
      <alignment horizontal="center" vertical="center"/>
    </xf>
    <xf numFmtId="44" fontId="6" fillId="7" borderId="14" xfId="1" applyFont="1" applyFill="1" applyBorder="1" applyAlignment="1">
      <alignment horizontal="center" vertical="center"/>
    </xf>
    <xf numFmtId="44" fontId="6" fillId="7" borderId="12" xfId="1" applyFont="1" applyFill="1" applyBorder="1" applyAlignment="1">
      <alignment horizontal="center" vertical="center"/>
    </xf>
    <xf numFmtId="44" fontId="6" fillId="7" borderId="13" xfId="1" applyFont="1" applyFill="1" applyBorder="1" applyAlignment="1">
      <alignment horizontal="center" vertical="center"/>
    </xf>
    <xf numFmtId="44" fontId="6" fillId="7" borderId="19" xfId="1" applyFont="1" applyFill="1" applyBorder="1" applyAlignment="1">
      <alignment horizontal="center" vertical="center"/>
    </xf>
    <xf numFmtId="44" fontId="6" fillId="7" borderId="18" xfId="1" applyFont="1" applyFill="1" applyBorder="1" applyAlignment="1">
      <alignment horizontal="center" vertical="center"/>
    </xf>
    <xf numFmtId="44" fontId="6" fillId="7" borderId="16" xfId="1" applyFont="1" applyFill="1" applyBorder="1" applyAlignment="1">
      <alignment horizontal="center" vertical="center"/>
    </xf>
    <xf numFmtId="44" fontId="6" fillId="7" borderId="17" xfId="1" applyFont="1" applyFill="1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/>
    </xf>
    <xf numFmtId="44" fontId="6" fillId="7" borderId="24" xfId="1" applyFont="1" applyFill="1" applyBorder="1" applyAlignment="1">
      <alignment horizontal="center" vertical="center"/>
    </xf>
    <xf numFmtId="44" fontId="6" fillId="7" borderId="23" xfId="1" applyFont="1" applyFill="1" applyBorder="1" applyAlignment="1">
      <alignment horizontal="center" vertical="center"/>
    </xf>
    <xf numFmtId="44" fontId="6" fillId="7" borderId="21" xfId="1" applyFont="1" applyFill="1" applyBorder="1" applyAlignment="1">
      <alignment horizontal="center" vertical="center"/>
    </xf>
    <xf numFmtId="44" fontId="6" fillId="7" borderId="22" xfId="1" applyFont="1" applyFill="1" applyBorder="1" applyAlignment="1">
      <alignment horizontal="center" vertical="center"/>
    </xf>
    <xf numFmtId="44" fontId="6" fillId="7" borderId="5" xfId="1" applyFont="1" applyFill="1" applyBorder="1" applyAlignment="1">
      <alignment horizontal="center" vertical="center"/>
    </xf>
    <xf numFmtId="44" fontId="6" fillId="7" borderId="4" xfId="1" applyFont="1" applyFill="1" applyBorder="1" applyAlignment="1">
      <alignment horizontal="center" vertical="center"/>
    </xf>
    <xf numFmtId="44" fontId="6" fillId="7" borderId="2" xfId="1" applyFont="1" applyFill="1" applyBorder="1" applyAlignment="1">
      <alignment horizontal="center" vertical="center"/>
    </xf>
    <xf numFmtId="44" fontId="6" fillId="7" borderId="3" xfId="1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6" fillId="6" borderId="0" xfId="1" applyFont="1" applyFill="1" applyBorder="1" applyAlignment="1">
      <alignment horizontal="center" vertical="center"/>
    </xf>
    <xf numFmtId="44" fontId="6" fillId="6" borderId="48" xfId="1" applyFont="1" applyFill="1" applyBorder="1" applyAlignment="1">
      <alignment horizontal="center" vertical="center"/>
    </xf>
    <xf numFmtId="44" fontId="6" fillId="6" borderId="1" xfId="1" applyFont="1" applyFill="1" applyBorder="1" applyAlignment="1">
      <alignment horizontal="center" vertical="center"/>
    </xf>
    <xf numFmtId="44" fontId="6" fillId="7" borderId="49" xfId="1" applyFont="1" applyFill="1" applyBorder="1" applyAlignment="1">
      <alignment horizontal="center" vertical="center"/>
    </xf>
    <xf numFmtId="44" fontId="6" fillId="7" borderId="0" xfId="1" applyFont="1" applyFill="1" applyBorder="1" applyAlignment="1">
      <alignment horizontal="center" vertical="center"/>
    </xf>
    <xf numFmtId="44" fontId="6" fillId="7" borderId="1" xfId="1" applyFont="1" applyFill="1" applyBorder="1" applyAlignment="1">
      <alignment horizontal="center" vertical="center"/>
    </xf>
    <xf numFmtId="44" fontId="6" fillId="7" borderId="16" xfId="1" applyFont="1" applyFill="1" applyBorder="1"/>
    <xf numFmtId="0" fontId="9" fillId="3" borderId="26" xfId="0" applyFont="1" applyFill="1" applyBorder="1" applyAlignment="1">
      <alignment vertical="center" textRotation="90"/>
    </xf>
    <xf numFmtId="0" fontId="9" fillId="0" borderId="0" xfId="0" applyFont="1" applyFill="1" applyBorder="1" applyAlignment="1">
      <alignment vertical="center" textRotation="90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textRotation="90"/>
    </xf>
    <xf numFmtId="0" fontId="4" fillId="5" borderId="1" xfId="0" applyFont="1" applyFill="1" applyBorder="1" applyAlignment="1">
      <alignment horizontal="center" vertical="center" textRotation="90"/>
    </xf>
    <xf numFmtId="0" fontId="4" fillId="5" borderId="20" xfId="0" applyFont="1" applyFill="1" applyBorder="1" applyAlignment="1">
      <alignment horizontal="center" vertical="center" textRotation="90"/>
    </xf>
    <xf numFmtId="0" fontId="9" fillId="5" borderId="11" xfId="0" applyFont="1" applyFill="1" applyBorder="1" applyAlignment="1">
      <alignment horizontal="center" vertical="center" textRotation="90"/>
    </xf>
    <xf numFmtId="0" fontId="9" fillId="5" borderId="1" xfId="0" applyFont="1" applyFill="1" applyBorder="1" applyAlignment="1">
      <alignment horizontal="center" vertical="center" textRotation="90"/>
    </xf>
    <xf numFmtId="0" fontId="9" fillId="5" borderId="20" xfId="0" applyFont="1" applyFill="1" applyBorder="1" applyAlignment="1">
      <alignment horizontal="center" vertical="center" textRotation="90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abSelected="1" zoomScale="53" zoomScaleNormal="53" workbookViewId="0">
      <selection activeCell="I51" sqref="I51"/>
    </sheetView>
  </sheetViews>
  <sheetFormatPr defaultRowHeight="15" x14ac:dyDescent="0.25"/>
  <cols>
    <col min="1" max="1" width="14.85546875" customWidth="1"/>
    <col min="2" max="2" width="71.7109375" customWidth="1"/>
    <col min="3" max="3" width="54" customWidth="1"/>
    <col min="4" max="4" width="22.42578125" customWidth="1"/>
    <col min="5" max="5" width="24.5703125" customWidth="1"/>
    <col min="6" max="15" width="22.42578125" customWidth="1"/>
    <col min="16" max="16" width="26.5703125" customWidth="1"/>
    <col min="17" max="17" width="22" bestFit="1" customWidth="1"/>
    <col min="18" max="18" width="27.28515625" bestFit="1" customWidth="1"/>
    <col min="257" max="257" width="14.85546875" customWidth="1"/>
    <col min="258" max="258" width="71.7109375" customWidth="1"/>
    <col min="259" max="259" width="54" customWidth="1"/>
    <col min="260" max="260" width="22.42578125" customWidth="1"/>
    <col min="261" max="261" width="24.5703125" customWidth="1"/>
    <col min="262" max="271" width="22.42578125" customWidth="1"/>
    <col min="272" max="272" width="26.5703125" customWidth="1"/>
    <col min="273" max="273" width="22" bestFit="1" customWidth="1"/>
    <col min="274" max="274" width="27.28515625" bestFit="1" customWidth="1"/>
    <col min="513" max="513" width="14.85546875" customWidth="1"/>
    <col min="514" max="514" width="71.7109375" customWidth="1"/>
    <col min="515" max="515" width="54" customWidth="1"/>
    <col min="516" max="516" width="22.42578125" customWidth="1"/>
    <col min="517" max="517" width="24.5703125" customWidth="1"/>
    <col min="518" max="527" width="22.42578125" customWidth="1"/>
    <col min="528" max="528" width="26.5703125" customWidth="1"/>
    <col min="529" max="529" width="22" bestFit="1" customWidth="1"/>
    <col min="530" max="530" width="27.28515625" bestFit="1" customWidth="1"/>
    <col min="769" max="769" width="14.85546875" customWidth="1"/>
    <col min="770" max="770" width="71.7109375" customWidth="1"/>
    <col min="771" max="771" width="54" customWidth="1"/>
    <col min="772" max="772" width="22.42578125" customWidth="1"/>
    <col min="773" max="773" width="24.5703125" customWidth="1"/>
    <col min="774" max="783" width="22.42578125" customWidth="1"/>
    <col min="784" max="784" width="26.5703125" customWidth="1"/>
    <col min="785" max="785" width="22" bestFit="1" customWidth="1"/>
    <col min="786" max="786" width="27.28515625" bestFit="1" customWidth="1"/>
    <col min="1025" max="1025" width="14.85546875" customWidth="1"/>
    <col min="1026" max="1026" width="71.7109375" customWidth="1"/>
    <col min="1027" max="1027" width="54" customWidth="1"/>
    <col min="1028" max="1028" width="22.42578125" customWidth="1"/>
    <col min="1029" max="1029" width="24.5703125" customWidth="1"/>
    <col min="1030" max="1039" width="22.42578125" customWidth="1"/>
    <col min="1040" max="1040" width="26.5703125" customWidth="1"/>
    <col min="1041" max="1041" width="22" bestFit="1" customWidth="1"/>
    <col min="1042" max="1042" width="27.28515625" bestFit="1" customWidth="1"/>
    <col min="1281" max="1281" width="14.85546875" customWidth="1"/>
    <col min="1282" max="1282" width="71.7109375" customWidth="1"/>
    <col min="1283" max="1283" width="54" customWidth="1"/>
    <col min="1284" max="1284" width="22.42578125" customWidth="1"/>
    <col min="1285" max="1285" width="24.5703125" customWidth="1"/>
    <col min="1286" max="1295" width="22.42578125" customWidth="1"/>
    <col min="1296" max="1296" width="26.5703125" customWidth="1"/>
    <col min="1297" max="1297" width="22" bestFit="1" customWidth="1"/>
    <col min="1298" max="1298" width="27.28515625" bestFit="1" customWidth="1"/>
    <col min="1537" max="1537" width="14.85546875" customWidth="1"/>
    <col min="1538" max="1538" width="71.7109375" customWidth="1"/>
    <col min="1539" max="1539" width="54" customWidth="1"/>
    <col min="1540" max="1540" width="22.42578125" customWidth="1"/>
    <col min="1541" max="1541" width="24.5703125" customWidth="1"/>
    <col min="1542" max="1551" width="22.42578125" customWidth="1"/>
    <col min="1552" max="1552" width="26.5703125" customWidth="1"/>
    <col min="1553" max="1553" width="22" bestFit="1" customWidth="1"/>
    <col min="1554" max="1554" width="27.28515625" bestFit="1" customWidth="1"/>
    <col min="1793" max="1793" width="14.85546875" customWidth="1"/>
    <col min="1794" max="1794" width="71.7109375" customWidth="1"/>
    <col min="1795" max="1795" width="54" customWidth="1"/>
    <col min="1796" max="1796" width="22.42578125" customWidth="1"/>
    <col min="1797" max="1797" width="24.5703125" customWidth="1"/>
    <col min="1798" max="1807" width="22.42578125" customWidth="1"/>
    <col min="1808" max="1808" width="26.5703125" customWidth="1"/>
    <col min="1809" max="1809" width="22" bestFit="1" customWidth="1"/>
    <col min="1810" max="1810" width="27.28515625" bestFit="1" customWidth="1"/>
    <col min="2049" max="2049" width="14.85546875" customWidth="1"/>
    <col min="2050" max="2050" width="71.7109375" customWidth="1"/>
    <col min="2051" max="2051" width="54" customWidth="1"/>
    <col min="2052" max="2052" width="22.42578125" customWidth="1"/>
    <col min="2053" max="2053" width="24.5703125" customWidth="1"/>
    <col min="2054" max="2063" width="22.42578125" customWidth="1"/>
    <col min="2064" max="2064" width="26.5703125" customWidth="1"/>
    <col min="2065" max="2065" width="22" bestFit="1" customWidth="1"/>
    <col min="2066" max="2066" width="27.28515625" bestFit="1" customWidth="1"/>
    <col min="2305" max="2305" width="14.85546875" customWidth="1"/>
    <col min="2306" max="2306" width="71.7109375" customWidth="1"/>
    <col min="2307" max="2307" width="54" customWidth="1"/>
    <col min="2308" max="2308" width="22.42578125" customWidth="1"/>
    <col min="2309" max="2309" width="24.5703125" customWidth="1"/>
    <col min="2310" max="2319" width="22.42578125" customWidth="1"/>
    <col min="2320" max="2320" width="26.5703125" customWidth="1"/>
    <col min="2321" max="2321" width="22" bestFit="1" customWidth="1"/>
    <col min="2322" max="2322" width="27.28515625" bestFit="1" customWidth="1"/>
    <col min="2561" max="2561" width="14.85546875" customWidth="1"/>
    <col min="2562" max="2562" width="71.7109375" customWidth="1"/>
    <col min="2563" max="2563" width="54" customWidth="1"/>
    <col min="2564" max="2564" width="22.42578125" customWidth="1"/>
    <col min="2565" max="2565" width="24.5703125" customWidth="1"/>
    <col min="2566" max="2575" width="22.42578125" customWidth="1"/>
    <col min="2576" max="2576" width="26.5703125" customWidth="1"/>
    <col min="2577" max="2577" width="22" bestFit="1" customWidth="1"/>
    <col min="2578" max="2578" width="27.28515625" bestFit="1" customWidth="1"/>
    <col min="2817" max="2817" width="14.85546875" customWidth="1"/>
    <col min="2818" max="2818" width="71.7109375" customWidth="1"/>
    <col min="2819" max="2819" width="54" customWidth="1"/>
    <col min="2820" max="2820" width="22.42578125" customWidth="1"/>
    <col min="2821" max="2821" width="24.5703125" customWidth="1"/>
    <col min="2822" max="2831" width="22.42578125" customWidth="1"/>
    <col min="2832" max="2832" width="26.5703125" customWidth="1"/>
    <col min="2833" max="2833" width="22" bestFit="1" customWidth="1"/>
    <col min="2834" max="2834" width="27.28515625" bestFit="1" customWidth="1"/>
    <col min="3073" max="3073" width="14.85546875" customWidth="1"/>
    <col min="3074" max="3074" width="71.7109375" customWidth="1"/>
    <col min="3075" max="3075" width="54" customWidth="1"/>
    <col min="3076" max="3076" width="22.42578125" customWidth="1"/>
    <col min="3077" max="3077" width="24.5703125" customWidth="1"/>
    <col min="3078" max="3087" width="22.42578125" customWidth="1"/>
    <col min="3088" max="3088" width="26.5703125" customWidth="1"/>
    <col min="3089" max="3089" width="22" bestFit="1" customWidth="1"/>
    <col min="3090" max="3090" width="27.28515625" bestFit="1" customWidth="1"/>
    <col min="3329" max="3329" width="14.85546875" customWidth="1"/>
    <col min="3330" max="3330" width="71.7109375" customWidth="1"/>
    <col min="3331" max="3331" width="54" customWidth="1"/>
    <col min="3332" max="3332" width="22.42578125" customWidth="1"/>
    <col min="3333" max="3333" width="24.5703125" customWidth="1"/>
    <col min="3334" max="3343" width="22.42578125" customWidth="1"/>
    <col min="3344" max="3344" width="26.5703125" customWidth="1"/>
    <col min="3345" max="3345" width="22" bestFit="1" customWidth="1"/>
    <col min="3346" max="3346" width="27.28515625" bestFit="1" customWidth="1"/>
    <col min="3585" max="3585" width="14.85546875" customWidth="1"/>
    <col min="3586" max="3586" width="71.7109375" customWidth="1"/>
    <col min="3587" max="3587" width="54" customWidth="1"/>
    <col min="3588" max="3588" width="22.42578125" customWidth="1"/>
    <col min="3589" max="3589" width="24.5703125" customWidth="1"/>
    <col min="3590" max="3599" width="22.42578125" customWidth="1"/>
    <col min="3600" max="3600" width="26.5703125" customWidth="1"/>
    <col min="3601" max="3601" width="22" bestFit="1" customWidth="1"/>
    <col min="3602" max="3602" width="27.28515625" bestFit="1" customWidth="1"/>
    <col min="3841" max="3841" width="14.85546875" customWidth="1"/>
    <col min="3842" max="3842" width="71.7109375" customWidth="1"/>
    <col min="3843" max="3843" width="54" customWidth="1"/>
    <col min="3844" max="3844" width="22.42578125" customWidth="1"/>
    <col min="3845" max="3845" width="24.5703125" customWidth="1"/>
    <col min="3846" max="3855" width="22.42578125" customWidth="1"/>
    <col min="3856" max="3856" width="26.5703125" customWidth="1"/>
    <col min="3857" max="3857" width="22" bestFit="1" customWidth="1"/>
    <col min="3858" max="3858" width="27.28515625" bestFit="1" customWidth="1"/>
    <col min="4097" max="4097" width="14.85546875" customWidth="1"/>
    <col min="4098" max="4098" width="71.7109375" customWidth="1"/>
    <col min="4099" max="4099" width="54" customWidth="1"/>
    <col min="4100" max="4100" width="22.42578125" customWidth="1"/>
    <col min="4101" max="4101" width="24.5703125" customWidth="1"/>
    <col min="4102" max="4111" width="22.42578125" customWidth="1"/>
    <col min="4112" max="4112" width="26.5703125" customWidth="1"/>
    <col min="4113" max="4113" width="22" bestFit="1" customWidth="1"/>
    <col min="4114" max="4114" width="27.28515625" bestFit="1" customWidth="1"/>
    <col min="4353" max="4353" width="14.85546875" customWidth="1"/>
    <col min="4354" max="4354" width="71.7109375" customWidth="1"/>
    <col min="4355" max="4355" width="54" customWidth="1"/>
    <col min="4356" max="4356" width="22.42578125" customWidth="1"/>
    <col min="4357" max="4357" width="24.5703125" customWidth="1"/>
    <col min="4358" max="4367" width="22.42578125" customWidth="1"/>
    <col min="4368" max="4368" width="26.5703125" customWidth="1"/>
    <col min="4369" max="4369" width="22" bestFit="1" customWidth="1"/>
    <col min="4370" max="4370" width="27.28515625" bestFit="1" customWidth="1"/>
    <col min="4609" max="4609" width="14.85546875" customWidth="1"/>
    <col min="4610" max="4610" width="71.7109375" customWidth="1"/>
    <col min="4611" max="4611" width="54" customWidth="1"/>
    <col min="4612" max="4612" width="22.42578125" customWidth="1"/>
    <col min="4613" max="4613" width="24.5703125" customWidth="1"/>
    <col min="4614" max="4623" width="22.42578125" customWidth="1"/>
    <col min="4624" max="4624" width="26.5703125" customWidth="1"/>
    <col min="4625" max="4625" width="22" bestFit="1" customWidth="1"/>
    <col min="4626" max="4626" width="27.28515625" bestFit="1" customWidth="1"/>
    <col min="4865" max="4865" width="14.85546875" customWidth="1"/>
    <col min="4866" max="4866" width="71.7109375" customWidth="1"/>
    <col min="4867" max="4867" width="54" customWidth="1"/>
    <col min="4868" max="4868" width="22.42578125" customWidth="1"/>
    <col min="4869" max="4869" width="24.5703125" customWidth="1"/>
    <col min="4870" max="4879" width="22.42578125" customWidth="1"/>
    <col min="4880" max="4880" width="26.5703125" customWidth="1"/>
    <col min="4881" max="4881" width="22" bestFit="1" customWidth="1"/>
    <col min="4882" max="4882" width="27.28515625" bestFit="1" customWidth="1"/>
    <col min="5121" max="5121" width="14.85546875" customWidth="1"/>
    <col min="5122" max="5122" width="71.7109375" customWidth="1"/>
    <col min="5123" max="5123" width="54" customWidth="1"/>
    <col min="5124" max="5124" width="22.42578125" customWidth="1"/>
    <col min="5125" max="5125" width="24.5703125" customWidth="1"/>
    <col min="5126" max="5135" width="22.42578125" customWidth="1"/>
    <col min="5136" max="5136" width="26.5703125" customWidth="1"/>
    <col min="5137" max="5137" width="22" bestFit="1" customWidth="1"/>
    <col min="5138" max="5138" width="27.28515625" bestFit="1" customWidth="1"/>
    <col min="5377" max="5377" width="14.85546875" customWidth="1"/>
    <col min="5378" max="5378" width="71.7109375" customWidth="1"/>
    <col min="5379" max="5379" width="54" customWidth="1"/>
    <col min="5380" max="5380" width="22.42578125" customWidth="1"/>
    <col min="5381" max="5381" width="24.5703125" customWidth="1"/>
    <col min="5382" max="5391" width="22.42578125" customWidth="1"/>
    <col min="5392" max="5392" width="26.5703125" customWidth="1"/>
    <col min="5393" max="5393" width="22" bestFit="1" customWidth="1"/>
    <col min="5394" max="5394" width="27.28515625" bestFit="1" customWidth="1"/>
    <col min="5633" max="5633" width="14.85546875" customWidth="1"/>
    <col min="5634" max="5634" width="71.7109375" customWidth="1"/>
    <col min="5635" max="5635" width="54" customWidth="1"/>
    <col min="5636" max="5636" width="22.42578125" customWidth="1"/>
    <col min="5637" max="5637" width="24.5703125" customWidth="1"/>
    <col min="5638" max="5647" width="22.42578125" customWidth="1"/>
    <col min="5648" max="5648" width="26.5703125" customWidth="1"/>
    <col min="5649" max="5649" width="22" bestFit="1" customWidth="1"/>
    <col min="5650" max="5650" width="27.28515625" bestFit="1" customWidth="1"/>
    <col min="5889" max="5889" width="14.85546875" customWidth="1"/>
    <col min="5890" max="5890" width="71.7109375" customWidth="1"/>
    <col min="5891" max="5891" width="54" customWidth="1"/>
    <col min="5892" max="5892" width="22.42578125" customWidth="1"/>
    <col min="5893" max="5893" width="24.5703125" customWidth="1"/>
    <col min="5894" max="5903" width="22.42578125" customWidth="1"/>
    <col min="5904" max="5904" width="26.5703125" customWidth="1"/>
    <col min="5905" max="5905" width="22" bestFit="1" customWidth="1"/>
    <col min="5906" max="5906" width="27.28515625" bestFit="1" customWidth="1"/>
    <col min="6145" max="6145" width="14.85546875" customWidth="1"/>
    <col min="6146" max="6146" width="71.7109375" customWidth="1"/>
    <col min="6147" max="6147" width="54" customWidth="1"/>
    <col min="6148" max="6148" width="22.42578125" customWidth="1"/>
    <col min="6149" max="6149" width="24.5703125" customWidth="1"/>
    <col min="6150" max="6159" width="22.42578125" customWidth="1"/>
    <col min="6160" max="6160" width="26.5703125" customWidth="1"/>
    <col min="6161" max="6161" width="22" bestFit="1" customWidth="1"/>
    <col min="6162" max="6162" width="27.28515625" bestFit="1" customWidth="1"/>
    <col min="6401" max="6401" width="14.85546875" customWidth="1"/>
    <col min="6402" max="6402" width="71.7109375" customWidth="1"/>
    <col min="6403" max="6403" width="54" customWidth="1"/>
    <col min="6404" max="6404" width="22.42578125" customWidth="1"/>
    <col min="6405" max="6405" width="24.5703125" customWidth="1"/>
    <col min="6406" max="6415" width="22.42578125" customWidth="1"/>
    <col min="6416" max="6416" width="26.5703125" customWidth="1"/>
    <col min="6417" max="6417" width="22" bestFit="1" customWidth="1"/>
    <col min="6418" max="6418" width="27.28515625" bestFit="1" customWidth="1"/>
    <col min="6657" max="6657" width="14.85546875" customWidth="1"/>
    <col min="6658" max="6658" width="71.7109375" customWidth="1"/>
    <col min="6659" max="6659" width="54" customWidth="1"/>
    <col min="6660" max="6660" width="22.42578125" customWidth="1"/>
    <col min="6661" max="6661" width="24.5703125" customWidth="1"/>
    <col min="6662" max="6671" width="22.42578125" customWidth="1"/>
    <col min="6672" max="6672" width="26.5703125" customWidth="1"/>
    <col min="6673" max="6673" width="22" bestFit="1" customWidth="1"/>
    <col min="6674" max="6674" width="27.28515625" bestFit="1" customWidth="1"/>
    <col min="6913" max="6913" width="14.85546875" customWidth="1"/>
    <col min="6914" max="6914" width="71.7109375" customWidth="1"/>
    <col min="6915" max="6915" width="54" customWidth="1"/>
    <col min="6916" max="6916" width="22.42578125" customWidth="1"/>
    <col min="6917" max="6917" width="24.5703125" customWidth="1"/>
    <col min="6918" max="6927" width="22.42578125" customWidth="1"/>
    <col min="6928" max="6928" width="26.5703125" customWidth="1"/>
    <col min="6929" max="6929" width="22" bestFit="1" customWidth="1"/>
    <col min="6930" max="6930" width="27.28515625" bestFit="1" customWidth="1"/>
    <col min="7169" max="7169" width="14.85546875" customWidth="1"/>
    <col min="7170" max="7170" width="71.7109375" customWidth="1"/>
    <col min="7171" max="7171" width="54" customWidth="1"/>
    <col min="7172" max="7172" width="22.42578125" customWidth="1"/>
    <col min="7173" max="7173" width="24.5703125" customWidth="1"/>
    <col min="7174" max="7183" width="22.42578125" customWidth="1"/>
    <col min="7184" max="7184" width="26.5703125" customWidth="1"/>
    <col min="7185" max="7185" width="22" bestFit="1" customWidth="1"/>
    <col min="7186" max="7186" width="27.28515625" bestFit="1" customWidth="1"/>
    <col min="7425" max="7425" width="14.85546875" customWidth="1"/>
    <col min="7426" max="7426" width="71.7109375" customWidth="1"/>
    <col min="7427" max="7427" width="54" customWidth="1"/>
    <col min="7428" max="7428" width="22.42578125" customWidth="1"/>
    <col min="7429" max="7429" width="24.5703125" customWidth="1"/>
    <col min="7430" max="7439" width="22.42578125" customWidth="1"/>
    <col min="7440" max="7440" width="26.5703125" customWidth="1"/>
    <col min="7441" max="7441" width="22" bestFit="1" customWidth="1"/>
    <col min="7442" max="7442" width="27.28515625" bestFit="1" customWidth="1"/>
    <col min="7681" max="7681" width="14.85546875" customWidth="1"/>
    <col min="7682" max="7682" width="71.7109375" customWidth="1"/>
    <col min="7683" max="7683" width="54" customWidth="1"/>
    <col min="7684" max="7684" width="22.42578125" customWidth="1"/>
    <col min="7685" max="7685" width="24.5703125" customWidth="1"/>
    <col min="7686" max="7695" width="22.42578125" customWidth="1"/>
    <col min="7696" max="7696" width="26.5703125" customWidth="1"/>
    <col min="7697" max="7697" width="22" bestFit="1" customWidth="1"/>
    <col min="7698" max="7698" width="27.28515625" bestFit="1" customWidth="1"/>
    <col min="7937" max="7937" width="14.85546875" customWidth="1"/>
    <col min="7938" max="7938" width="71.7109375" customWidth="1"/>
    <col min="7939" max="7939" width="54" customWidth="1"/>
    <col min="7940" max="7940" width="22.42578125" customWidth="1"/>
    <col min="7941" max="7941" width="24.5703125" customWidth="1"/>
    <col min="7942" max="7951" width="22.42578125" customWidth="1"/>
    <col min="7952" max="7952" width="26.5703125" customWidth="1"/>
    <col min="7953" max="7953" width="22" bestFit="1" customWidth="1"/>
    <col min="7954" max="7954" width="27.28515625" bestFit="1" customWidth="1"/>
    <col min="8193" max="8193" width="14.85546875" customWidth="1"/>
    <col min="8194" max="8194" width="71.7109375" customWidth="1"/>
    <col min="8195" max="8195" width="54" customWidth="1"/>
    <col min="8196" max="8196" width="22.42578125" customWidth="1"/>
    <col min="8197" max="8197" width="24.5703125" customWidth="1"/>
    <col min="8198" max="8207" width="22.42578125" customWidth="1"/>
    <col min="8208" max="8208" width="26.5703125" customWidth="1"/>
    <col min="8209" max="8209" width="22" bestFit="1" customWidth="1"/>
    <col min="8210" max="8210" width="27.28515625" bestFit="1" customWidth="1"/>
    <col min="8449" max="8449" width="14.85546875" customWidth="1"/>
    <col min="8450" max="8450" width="71.7109375" customWidth="1"/>
    <col min="8451" max="8451" width="54" customWidth="1"/>
    <col min="8452" max="8452" width="22.42578125" customWidth="1"/>
    <col min="8453" max="8453" width="24.5703125" customWidth="1"/>
    <col min="8454" max="8463" width="22.42578125" customWidth="1"/>
    <col min="8464" max="8464" width="26.5703125" customWidth="1"/>
    <col min="8465" max="8465" width="22" bestFit="1" customWidth="1"/>
    <col min="8466" max="8466" width="27.28515625" bestFit="1" customWidth="1"/>
    <col min="8705" max="8705" width="14.85546875" customWidth="1"/>
    <col min="8706" max="8706" width="71.7109375" customWidth="1"/>
    <col min="8707" max="8707" width="54" customWidth="1"/>
    <col min="8708" max="8708" width="22.42578125" customWidth="1"/>
    <col min="8709" max="8709" width="24.5703125" customWidth="1"/>
    <col min="8710" max="8719" width="22.42578125" customWidth="1"/>
    <col min="8720" max="8720" width="26.5703125" customWidth="1"/>
    <col min="8721" max="8721" width="22" bestFit="1" customWidth="1"/>
    <col min="8722" max="8722" width="27.28515625" bestFit="1" customWidth="1"/>
    <col min="8961" max="8961" width="14.85546875" customWidth="1"/>
    <col min="8962" max="8962" width="71.7109375" customWidth="1"/>
    <col min="8963" max="8963" width="54" customWidth="1"/>
    <col min="8964" max="8964" width="22.42578125" customWidth="1"/>
    <col min="8965" max="8965" width="24.5703125" customWidth="1"/>
    <col min="8966" max="8975" width="22.42578125" customWidth="1"/>
    <col min="8976" max="8976" width="26.5703125" customWidth="1"/>
    <col min="8977" max="8977" width="22" bestFit="1" customWidth="1"/>
    <col min="8978" max="8978" width="27.28515625" bestFit="1" customWidth="1"/>
    <col min="9217" max="9217" width="14.85546875" customWidth="1"/>
    <col min="9218" max="9218" width="71.7109375" customWidth="1"/>
    <col min="9219" max="9219" width="54" customWidth="1"/>
    <col min="9220" max="9220" width="22.42578125" customWidth="1"/>
    <col min="9221" max="9221" width="24.5703125" customWidth="1"/>
    <col min="9222" max="9231" width="22.42578125" customWidth="1"/>
    <col min="9232" max="9232" width="26.5703125" customWidth="1"/>
    <col min="9233" max="9233" width="22" bestFit="1" customWidth="1"/>
    <col min="9234" max="9234" width="27.28515625" bestFit="1" customWidth="1"/>
    <col min="9473" max="9473" width="14.85546875" customWidth="1"/>
    <col min="9474" max="9474" width="71.7109375" customWidth="1"/>
    <col min="9475" max="9475" width="54" customWidth="1"/>
    <col min="9476" max="9476" width="22.42578125" customWidth="1"/>
    <col min="9477" max="9477" width="24.5703125" customWidth="1"/>
    <col min="9478" max="9487" width="22.42578125" customWidth="1"/>
    <col min="9488" max="9488" width="26.5703125" customWidth="1"/>
    <col min="9489" max="9489" width="22" bestFit="1" customWidth="1"/>
    <col min="9490" max="9490" width="27.28515625" bestFit="1" customWidth="1"/>
    <col min="9729" max="9729" width="14.85546875" customWidth="1"/>
    <col min="9730" max="9730" width="71.7109375" customWidth="1"/>
    <col min="9731" max="9731" width="54" customWidth="1"/>
    <col min="9732" max="9732" width="22.42578125" customWidth="1"/>
    <col min="9733" max="9733" width="24.5703125" customWidth="1"/>
    <col min="9734" max="9743" width="22.42578125" customWidth="1"/>
    <col min="9744" max="9744" width="26.5703125" customWidth="1"/>
    <col min="9745" max="9745" width="22" bestFit="1" customWidth="1"/>
    <col min="9746" max="9746" width="27.28515625" bestFit="1" customWidth="1"/>
    <col min="9985" max="9985" width="14.85546875" customWidth="1"/>
    <col min="9986" max="9986" width="71.7109375" customWidth="1"/>
    <col min="9987" max="9987" width="54" customWidth="1"/>
    <col min="9988" max="9988" width="22.42578125" customWidth="1"/>
    <col min="9989" max="9989" width="24.5703125" customWidth="1"/>
    <col min="9990" max="9999" width="22.42578125" customWidth="1"/>
    <col min="10000" max="10000" width="26.5703125" customWidth="1"/>
    <col min="10001" max="10001" width="22" bestFit="1" customWidth="1"/>
    <col min="10002" max="10002" width="27.28515625" bestFit="1" customWidth="1"/>
    <col min="10241" max="10241" width="14.85546875" customWidth="1"/>
    <col min="10242" max="10242" width="71.7109375" customWidth="1"/>
    <col min="10243" max="10243" width="54" customWidth="1"/>
    <col min="10244" max="10244" width="22.42578125" customWidth="1"/>
    <col min="10245" max="10245" width="24.5703125" customWidth="1"/>
    <col min="10246" max="10255" width="22.42578125" customWidth="1"/>
    <col min="10256" max="10256" width="26.5703125" customWidth="1"/>
    <col min="10257" max="10257" width="22" bestFit="1" customWidth="1"/>
    <col min="10258" max="10258" width="27.28515625" bestFit="1" customWidth="1"/>
    <col min="10497" max="10497" width="14.85546875" customWidth="1"/>
    <col min="10498" max="10498" width="71.7109375" customWidth="1"/>
    <col min="10499" max="10499" width="54" customWidth="1"/>
    <col min="10500" max="10500" width="22.42578125" customWidth="1"/>
    <col min="10501" max="10501" width="24.5703125" customWidth="1"/>
    <col min="10502" max="10511" width="22.42578125" customWidth="1"/>
    <col min="10512" max="10512" width="26.5703125" customWidth="1"/>
    <col min="10513" max="10513" width="22" bestFit="1" customWidth="1"/>
    <col min="10514" max="10514" width="27.28515625" bestFit="1" customWidth="1"/>
    <col min="10753" max="10753" width="14.85546875" customWidth="1"/>
    <col min="10754" max="10754" width="71.7109375" customWidth="1"/>
    <col min="10755" max="10755" width="54" customWidth="1"/>
    <col min="10756" max="10756" width="22.42578125" customWidth="1"/>
    <col min="10757" max="10757" width="24.5703125" customWidth="1"/>
    <col min="10758" max="10767" width="22.42578125" customWidth="1"/>
    <col min="10768" max="10768" width="26.5703125" customWidth="1"/>
    <col min="10769" max="10769" width="22" bestFit="1" customWidth="1"/>
    <col min="10770" max="10770" width="27.28515625" bestFit="1" customWidth="1"/>
    <col min="11009" max="11009" width="14.85546875" customWidth="1"/>
    <col min="11010" max="11010" width="71.7109375" customWidth="1"/>
    <col min="11011" max="11011" width="54" customWidth="1"/>
    <col min="11012" max="11012" width="22.42578125" customWidth="1"/>
    <col min="11013" max="11013" width="24.5703125" customWidth="1"/>
    <col min="11014" max="11023" width="22.42578125" customWidth="1"/>
    <col min="11024" max="11024" width="26.5703125" customWidth="1"/>
    <col min="11025" max="11025" width="22" bestFit="1" customWidth="1"/>
    <col min="11026" max="11026" width="27.28515625" bestFit="1" customWidth="1"/>
    <col min="11265" max="11265" width="14.85546875" customWidth="1"/>
    <col min="11266" max="11266" width="71.7109375" customWidth="1"/>
    <col min="11267" max="11267" width="54" customWidth="1"/>
    <col min="11268" max="11268" width="22.42578125" customWidth="1"/>
    <col min="11269" max="11269" width="24.5703125" customWidth="1"/>
    <col min="11270" max="11279" width="22.42578125" customWidth="1"/>
    <col min="11280" max="11280" width="26.5703125" customWidth="1"/>
    <col min="11281" max="11281" width="22" bestFit="1" customWidth="1"/>
    <col min="11282" max="11282" width="27.28515625" bestFit="1" customWidth="1"/>
    <col min="11521" max="11521" width="14.85546875" customWidth="1"/>
    <col min="11522" max="11522" width="71.7109375" customWidth="1"/>
    <col min="11523" max="11523" width="54" customWidth="1"/>
    <col min="11524" max="11524" width="22.42578125" customWidth="1"/>
    <col min="11525" max="11525" width="24.5703125" customWidth="1"/>
    <col min="11526" max="11535" width="22.42578125" customWidth="1"/>
    <col min="11536" max="11536" width="26.5703125" customWidth="1"/>
    <col min="11537" max="11537" width="22" bestFit="1" customWidth="1"/>
    <col min="11538" max="11538" width="27.28515625" bestFit="1" customWidth="1"/>
    <col min="11777" max="11777" width="14.85546875" customWidth="1"/>
    <col min="11778" max="11778" width="71.7109375" customWidth="1"/>
    <col min="11779" max="11779" width="54" customWidth="1"/>
    <col min="11780" max="11780" width="22.42578125" customWidth="1"/>
    <col min="11781" max="11781" width="24.5703125" customWidth="1"/>
    <col min="11782" max="11791" width="22.42578125" customWidth="1"/>
    <col min="11792" max="11792" width="26.5703125" customWidth="1"/>
    <col min="11793" max="11793" width="22" bestFit="1" customWidth="1"/>
    <col min="11794" max="11794" width="27.28515625" bestFit="1" customWidth="1"/>
    <col min="12033" max="12033" width="14.85546875" customWidth="1"/>
    <col min="12034" max="12034" width="71.7109375" customWidth="1"/>
    <col min="12035" max="12035" width="54" customWidth="1"/>
    <col min="12036" max="12036" width="22.42578125" customWidth="1"/>
    <col min="12037" max="12037" width="24.5703125" customWidth="1"/>
    <col min="12038" max="12047" width="22.42578125" customWidth="1"/>
    <col min="12048" max="12048" width="26.5703125" customWidth="1"/>
    <col min="12049" max="12049" width="22" bestFit="1" customWidth="1"/>
    <col min="12050" max="12050" width="27.28515625" bestFit="1" customWidth="1"/>
    <col min="12289" max="12289" width="14.85546875" customWidth="1"/>
    <col min="12290" max="12290" width="71.7109375" customWidth="1"/>
    <col min="12291" max="12291" width="54" customWidth="1"/>
    <col min="12292" max="12292" width="22.42578125" customWidth="1"/>
    <col min="12293" max="12293" width="24.5703125" customWidth="1"/>
    <col min="12294" max="12303" width="22.42578125" customWidth="1"/>
    <col min="12304" max="12304" width="26.5703125" customWidth="1"/>
    <col min="12305" max="12305" width="22" bestFit="1" customWidth="1"/>
    <col min="12306" max="12306" width="27.28515625" bestFit="1" customWidth="1"/>
    <col min="12545" max="12545" width="14.85546875" customWidth="1"/>
    <col min="12546" max="12546" width="71.7109375" customWidth="1"/>
    <col min="12547" max="12547" width="54" customWidth="1"/>
    <col min="12548" max="12548" width="22.42578125" customWidth="1"/>
    <col min="12549" max="12549" width="24.5703125" customWidth="1"/>
    <col min="12550" max="12559" width="22.42578125" customWidth="1"/>
    <col min="12560" max="12560" width="26.5703125" customWidth="1"/>
    <col min="12561" max="12561" width="22" bestFit="1" customWidth="1"/>
    <col min="12562" max="12562" width="27.28515625" bestFit="1" customWidth="1"/>
    <col min="12801" max="12801" width="14.85546875" customWidth="1"/>
    <col min="12802" max="12802" width="71.7109375" customWidth="1"/>
    <col min="12803" max="12803" width="54" customWidth="1"/>
    <col min="12804" max="12804" width="22.42578125" customWidth="1"/>
    <col min="12805" max="12805" width="24.5703125" customWidth="1"/>
    <col min="12806" max="12815" width="22.42578125" customWidth="1"/>
    <col min="12816" max="12816" width="26.5703125" customWidth="1"/>
    <col min="12817" max="12817" width="22" bestFit="1" customWidth="1"/>
    <col min="12818" max="12818" width="27.28515625" bestFit="1" customWidth="1"/>
    <col min="13057" max="13057" width="14.85546875" customWidth="1"/>
    <col min="13058" max="13058" width="71.7109375" customWidth="1"/>
    <col min="13059" max="13059" width="54" customWidth="1"/>
    <col min="13060" max="13060" width="22.42578125" customWidth="1"/>
    <col min="13061" max="13061" width="24.5703125" customWidth="1"/>
    <col min="13062" max="13071" width="22.42578125" customWidth="1"/>
    <col min="13072" max="13072" width="26.5703125" customWidth="1"/>
    <col min="13073" max="13073" width="22" bestFit="1" customWidth="1"/>
    <col min="13074" max="13074" width="27.28515625" bestFit="1" customWidth="1"/>
    <col min="13313" max="13313" width="14.85546875" customWidth="1"/>
    <col min="13314" max="13314" width="71.7109375" customWidth="1"/>
    <col min="13315" max="13315" width="54" customWidth="1"/>
    <col min="13316" max="13316" width="22.42578125" customWidth="1"/>
    <col min="13317" max="13317" width="24.5703125" customWidth="1"/>
    <col min="13318" max="13327" width="22.42578125" customWidth="1"/>
    <col min="13328" max="13328" width="26.5703125" customWidth="1"/>
    <col min="13329" max="13329" width="22" bestFit="1" customWidth="1"/>
    <col min="13330" max="13330" width="27.28515625" bestFit="1" customWidth="1"/>
    <col min="13569" max="13569" width="14.85546875" customWidth="1"/>
    <col min="13570" max="13570" width="71.7109375" customWidth="1"/>
    <col min="13571" max="13571" width="54" customWidth="1"/>
    <col min="13572" max="13572" width="22.42578125" customWidth="1"/>
    <col min="13573" max="13573" width="24.5703125" customWidth="1"/>
    <col min="13574" max="13583" width="22.42578125" customWidth="1"/>
    <col min="13584" max="13584" width="26.5703125" customWidth="1"/>
    <col min="13585" max="13585" width="22" bestFit="1" customWidth="1"/>
    <col min="13586" max="13586" width="27.28515625" bestFit="1" customWidth="1"/>
    <col min="13825" max="13825" width="14.85546875" customWidth="1"/>
    <col min="13826" max="13826" width="71.7109375" customWidth="1"/>
    <col min="13827" max="13827" width="54" customWidth="1"/>
    <col min="13828" max="13828" width="22.42578125" customWidth="1"/>
    <col min="13829" max="13829" width="24.5703125" customWidth="1"/>
    <col min="13830" max="13839" width="22.42578125" customWidth="1"/>
    <col min="13840" max="13840" width="26.5703125" customWidth="1"/>
    <col min="13841" max="13841" width="22" bestFit="1" customWidth="1"/>
    <col min="13842" max="13842" width="27.28515625" bestFit="1" customWidth="1"/>
    <col min="14081" max="14081" width="14.85546875" customWidth="1"/>
    <col min="14082" max="14082" width="71.7109375" customWidth="1"/>
    <col min="14083" max="14083" width="54" customWidth="1"/>
    <col min="14084" max="14084" width="22.42578125" customWidth="1"/>
    <col min="14085" max="14085" width="24.5703125" customWidth="1"/>
    <col min="14086" max="14095" width="22.42578125" customWidth="1"/>
    <col min="14096" max="14096" width="26.5703125" customWidth="1"/>
    <col min="14097" max="14097" width="22" bestFit="1" customWidth="1"/>
    <col min="14098" max="14098" width="27.28515625" bestFit="1" customWidth="1"/>
    <col min="14337" max="14337" width="14.85546875" customWidth="1"/>
    <col min="14338" max="14338" width="71.7109375" customWidth="1"/>
    <col min="14339" max="14339" width="54" customWidth="1"/>
    <col min="14340" max="14340" width="22.42578125" customWidth="1"/>
    <col min="14341" max="14341" width="24.5703125" customWidth="1"/>
    <col min="14342" max="14351" width="22.42578125" customWidth="1"/>
    <col min="14352" max="14352" width="26.5703125" customWidth="1"/>
    <col min="14353" max="14353" width="22" bestFit="1" customWidth="1"/>
    <col min="14354" max="14354" width="27.28515625" bestFit="1" customWidth="1"/>
    <col min="14593" max="14593" width="14.85546875" customWidth="1"/>
    <col min="14594" max="14594" width="71.7109375" customWidth="1"/>
    <col min="14595" max="14595" width="54" customWidth="1"/>
    <col min="14596" max="14596" width="22.42578125" customWidth="1"/>
    <col min="14597" max="14597" width="24.5703125" customWidth="1"/>
    <col min="14598" max="14607" width="22.42578125" customWidth="1"/>
    <col min="14608" max="14608" width="26.5703125" customWidth="1"/>
    <col min="14609" max="14609" width="22" bestFit="1" customWidth="1"/>
    <col min="14610" max="14610" width="27.28515625" bestFit="1" customWidth="1"/>
    <col min="14849" max="14849" width="14.85546875" customWidth="1"/>
    <col min="14850" max="14850" width="71.7109375" customWidth="1"/>
    <col min="14851" max="14851" width="54" customWidth="1"/>
    <col min="14852" max="14852" width="22.42578125" customWidth="1"/>
    <col min="14853" max="14853" width="24.5703125" customWidth="1"/>
    <col min="14854" max="14863" width="22.42578125" customWidth="1"/>
    <col min="14864" max="14864" width="26.5703125" customWidth="1"/>
    <col min="14865" max="14865" width="22" bestFit="1" customWidth="1"/>
    <col min="14866" max="14866" width="27.28515625" bestFit="1" customWidth="1"/>
    <col min="15105" max="15105" width="14.85546875" customWidth="1"/>
    <col min="15106" max="15106" width="71.7109375" customWidth="1"/>
    <col min="15107" max="15107" width="54" customWidth="1"/>
    <col min="15108" max="15108" width="22.42578125" customWidth="1"/>
    <col min="15109" max="15109" width="24.5703125" customWidth="1"/>
    <col min="15110" max="15119" width="22.42578125" customWidth="1"/>
    <col min="15120" max="15120" width="26.5703125" customWidth="1"/>
    <col min="15121" max="15121" width="22" bestFit="1" customWidth="1"/>
    <col min="15122" max="15122" width="27.28515625" bestFit="1" customWidth="1"/>
    <col min="15361" max="15361" width="14.85546875" customWidth="1"/>
    <col min="15362" max="15362" width="71.7109375" customWidth="1"/>
    <col min="15363" max="15363" width="54" customWidth="1"/>
    <col min="15364" max="15364" width="22.42578125" customWidth="1"/>
    <col min="15365" max="15365" width="24.5703125" customWidth="1"/>
    <col min="15366" max="15375" width="22.42578125" customWidth="1"/>
    <col min="15376" max="15376" width="26.5703125" customWidth="1"/>
    <col min="15377" max="15377" width="22" bestFit="1" customWidth="1"/>
    <col min="15378" max="15378" width="27.28515625" bestFit="1" customWidth="1"/>
    <col min="15617" max="15617" width="14.85546875" customWidth="1"/>
    <col min="15618" max="15618" width="71.7109375" customWidth="1"/>
    <col min="15619" max="15619" width="54" customWidth="1"/>
    <col min="15620" max="15620" width="22.42578125" customWidth="1"/>
    <col min="15621" max="15621" width="24.5703125" customWidth="1"/>
    <col min="15622" max="15631" width="22.42578125" customWidth="1"/>
    <col min="15632" max="15632" width="26.5703125" customWidth="1"/>
    <col min="15633" max="15633" width="22" bestFit="1" customWidth="1"/>
    <col min="15634" max="15634" width="27.28515625" bestFit="1" customWidth="1"/>
    <col min="15873" max="15873" width="14.85546875" customWidth="1"/>
    <col min="15874" max="15874" width="71.7109375" customWidth="1"/>
    <col min="15875" max="15875" width="54" customWidth="1"/>
    <col min="15876" max="15876" width="22.42578125" customWidth="1"/>
    <col min="15877" max="15877" width="24.5703125" customWidth="1"/>
    <col min="15878" max="15887" width="22.42578125" customWidth="1"/>
    <col min="15888" max="15888" width="26.5703125" customWidth="1"/>
    <col min="15889" max="15889" width="22" bestFit="1" customWidth="1"/>
    <col min="15890" max="15890" width="27.28515625" bestFit="1" customWidth="1"/>
    <col min="16129" max="16129" width="14.85546875" customWidth="1"/>
    <col min="16130" max="16130" width="71.7109375" customWidth="1"/>
    <col min="16131" max="16131" width="54" customWidth="1"/>
    <col min="16132" max="16132" width="22.42578125" customWidth="1"/>
    <col min="16133" max="16133" width="24.5703125" customWidth="1"/>
    <col min="16134" max="16143" width="22.42578125" customWidth="1"/>
    <col min="16144" max="16144" width="26.5703125" customWidth="1"/>
    <col min="16145" max="16145" width="22" bestFit="1" customWidth="1"/>
    <col min="16146" max="16146" width="27.28515625" bestFit="1" customWidth="1"/>
  </cols>
  <sheetData>
    <row r="1" spans="1:18" ht="27" thickBot="1" x14ac:dyDescent="0.3">
      <c r="A1" s="94" t="s">
        <v>97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6"/>
      <c r="Q1" s="1"/>
      <c r="R1" s="1"/>
    </row>
    <row r="2" spans="1:18" ht="18.75" thickBot="1" x14ac:dyDescent="0.3">
      <c r="A2" s="47"/>
      <c r="B2" s="48" t="s">
        <v>0</v>
      </c>
      <c r="C2" s="49" t="s">
        <v>1</v>
      </c>
      <c r="D2" s="50" t="s">
        <v>57</v>
      </c>
      <c r="E2" s="51" t="s">
        <v>58</v>
      </c>
      <c r="F2" s="52" t="s">
        <v>59</v>
      </c>
      <c r="G2" s="52" t="s">
        <v>60</v>
      </c>
      <c r="H2" s="52" t="s">
        <v>61</v>
      </c>
      <c r="I2" s="52" t="s">
        <v>62</v>
      </c>
      <c r="J2" s="53" t="s">
        <v>63</v>
      </c>
      <c r="K2" s="51" t="s">
        <v>64</v>
      </c>
      <c r="L2" s="52" t="s">
        <v>65</v>
      </c>
      <c r="M2" s="52" t="s">
        <v>66</v>
      </c>
      <c r="N2" s="53" t="s">
        <v>67</v>
      </c>
      <c r="O2" s="51" t="s">
        <v>68</v>
      </c>
      <c r="P2" s="54" t="s">
        <v>2</v>
      </c>
      <c r="Q2" s="1"/>
      <c r="R2" s="1"/>
    </row>
    <row r="3" spans="1:18" ht="20.100000000000001" customHeight="1" thickBot="1" x14ac:dyDescent="0.3">
      <c r="A3" s="97" t="s">
        <v>3</v>
      </c>
      <c r="B3" s="2" t="s">
        <v>4</v>
      </c>
      <c r="C3" s="3"/>
      <c r="D3" s="31">
        <v>0</v>
      </c>
      <c r="E3" s="55">
        <v>6667</v>
      </c>
      <c r="F3" s="55">
        <v>4943.5</v>
      </c>
      <c r="G3" s="56">
        <v>2019.5</v>
      </c>
      <c r="H3" s="57">
        <v>0</v>
      </c>
      <c r="I3" s="56">
        <v>7762.5</v>
      </c>
      <c r="J3" s="58">
        <v>0</v>
      </c>
      <c r="K3" s="59">
        <v>4083</v>
      </c>
      <c r="L3" s="60">
        <v>10297</v>
      </c>
      <c r="M3" s="61">
        <v>0</v>
      </c>
      <c r="N3" s="60">
        <v>0</v>
      </c>
      <c r="O3" s="61">
        <v>17617.5</v>
      </c>
      <c r="P3" s="4">
        <f>SUM(D3:O3)</f>
        <v>53390</v>
      </c>
      <c r="Q3" s="1"/>
      <c r="R3" s="1"/>
    </row>
    <row r="4" spans="1:18" ht="20.100000000000001" customHeight="1" thickTop="1" thickBot="1" x14ac:dyDescent="0.3">
      <c r="A4" s="98"/>
      <c r="B4" s="5" t="s">
        <v>5</v>
      </c>
      <c r="C4" s="6"/>
      <c r="D4" s="7">
        <v>350</v>
      </c>
      <c r="E4" s="7">
        <v>660</v>
      </c>
      <c r="F4" s="7">
        <v>660</v>
      </c>
      <c r="G4" s="8">
        <v>660</v>
      </c>
      <c r="H4" s="9">
        <v>0</v>
      </c>
      <c r="I4" s="8">
        <v>460</v>
      </c>
      <c r="J4" s="62">
        <v>0</v>
      </c>
      <c r="K4" s="63">
        <v>130</v>
      </c>
      <c r="L4" s="64">
        <v>310</v>
      </c>
      <c r="M4" s="65">
        <v>0</v>
      </c>
      <c r="N4" s="64">
        <v>0</v>
      </c>
      <c r="O4" s="65">
        <v>772</v>
      </c>
      <c r="P4" s="10">
        <f>SUM(D4:O4)</f>
        <v>4002</v>
      </c>
      <c r="Q4" s="11">
        <f>SUM(P3:P4)</f>
        <v>57392</v>
      </c>
      <c r="R4" s="1"/>
    </row>
    <row r="5" spans="1:18" ht="20.100000000000001" customHeight="1" thickTop="1" x14ac:dyDescent="0.25">
      <c r="A5" s="99" t="s">
        <v>69</v>
      </c>
      <c r="B5" s="12" t="s">
        <v>6</v>
      </c>
      <c r="C5" s="13" t="s">
        <v>7</v>
      </c>
      <c r="D5" s="14">
        <v>0</v>
      </c>
      <c r="E5" s="14">
        <v>100</v>
      </c>
      <c r="F5" s="14">
        <v>100</v>
      </c>
      <c r="G5" s="15">
        <v>100</v>
      </c>
      <c r="H5" s="16">
        <v>0</v>
      </c>
      <c r="I5" s="15">
        <v>100</v>
      </c>
      <c r="J5" s="66">
        <v>0</v>
      </c>
      <c r="K5" s="67">
        <v>100</v>
      </c>
      <c r="L5" s="68">
        <v>100</v>
      </c>
      <c r="M5" s="69">
        <v>0</v>
      </c>
      <c r="N5" s="68">
        <v>0</v>
      </c>
      <c r="O5" s="69">
        <v>100</v>
      </c>
      <c r="P5" s="17">
        <f t="shared" ref="P5:P10" si="0">SUM(D5:O5)</f>
        <v>700</v>
      </c>
      <c r="Q5" s="1"/>
      <c r="R5" s="1"/>
    </row>
    <row r="6" spans="1:18" ht="20.100000000000001" customHeight="1" x14ac:dyDescent="0.25">
      <c r="A6" s="100"/>
      <c r="B6" s="18" t="s">
        <v>8</v>
      </c>
      <c r="C6" s="19" t="s">
        <v>9</v>
      </c>
      <c r="D6" s="20">
        <v>3500</v>
      </c>
      <c r="E6" s="20">
        <v>3500</v>
      </c>
      <c r="F6" s="20">
        <v>3500</v>
      </c>
      <c r="G6" s="21">
        <v>3500</v>
      </c>
      <c r="H6" s="22">
        <v>0</v>
      </c>
      <c r="I6" s="21">
        <v>4500</v>
      </c>
      <c r="J6" s="70">
        <v>0</v>
      </c>
      <c r="K6" s="71">
        <v>0</v>
      </c>
      <c r="L6" s="72">
        <v>0</v>
      </c>
      <c r="M6" s="73">
        <v>0</v>
      </c>
      <c r="N6" s="72">
        <v>0</v>
      </c>
      <c r="O6" s="73">
        <v>0</v>
      </c>
      <c r="P6" s="23">
        <f t="shared" si="0"/>
        <v>18500</v>
      </c>
      <c r="Q6" s="1"/>
      <c r="R6" s="1"/>
    </row>
    <row r="7" spans="1:18" ht="20.100000000000001" customHeight="1" x14ac:dyDescent="0.25">
      <c r="A7" s="100"/>
      <c r="B7" s="18" t="s">
        <v>10</v>
      </c>
      <c r="C7" s="19" t="s">
        <v>11</v>
      </c>
      <c r="D7" s="20">
        <v>0</v>
      </c>
      <c r="E7" s="20">
        <v>3000</v>
      </c>
      <c r="F7" s="20">
        <v>3000</v>
      </c>
      <c r="G7" s="21">
        <v>3000</v>
      </c>
      <c r="H7" s="22">
        <v>0</v>
      </c>
      <c r="I7" s="21">
        <v>0</v>
      </c>
      <c r="J7" s="70">
        <v>0</v>
      </c>
      <c r="K7" s="71">
        <v>0</v>
      </c>
      <c r="L7" s="72">
        <v>1000</v>
      </c>
      <c r="M7" s="73">
        <v>1000</v>
      </c>
      <c r="N7" s="72">
        <v>0</v>
      </c>
      <c r="O7" s="73">
        <v>1000</v>
      </c>
      <c r="P7" s="23">
        <f t="shared" si="0"/>
        <v>12000</v>
      </c>
      <c r="Q7" s="1"/>
      <c r="R7" s="1"/>
    </row>
    <row r="8" spans="1:18" ht="20.100000000000001" customHeight="1" x14ac:dyDescent="0.25">
      <c r="A8" s="100"/>
      <c r="B8" s="5" t="s">
        <v>70</v>
      </c>
      <c r="C8" s="6" t="s">
        <v>71</v>
      </c>
      <c r="D8" s="7">
        <v>0</v>
      </c>
      <c r="E8" s="7">
        <v>0</v>
      </c>
      <c r="F8" s="7">
        <v>0</v>
      </c>
      <c r="G8" s="8">
        <v>0</v>
      </c>
      <c r="H8" s="9">
        <v>0</v>
      </c>
      <c r="I8" s="8">
        <v>0</v>
      </c>
      <c r="J8" s="62">
        <v>0</v>
      </c>
      <c r="K8" s="63">
        <v>0</v>
      </c>
      <c r="L8" s="64">
        <v>0</v>
      </c>
      <c r="M8" s="65">
        <v>0</v>
      </c>
      <c r="N8" s="64">
        <v>0</v>
      </c>
      <c r="O8" s="65">
        <v>60</v>
      </c>
      <c r="P8" s="10">
        <f t="shared" si="0"/>
        <v>60</v>
      </c>
      <c r="Q8" s="74"/>
      <c r="R8" s="1"/>
    </row>
    <row r="9" spans="1:18" ht="20.100000000000001" customHeight="1" thickBot="1" x14ac:dyDescent="0.3">
      <c r="A9" s="100"/>
      <c r="B9" s="5" t="s">
        <v>72</v>
      </c>
      <c r="C9" s="6" t="s">
        <v>73</v>
      </c>
      <c r="D9" s="7">
        <v>0</v>
      </c>
      <c r="E9" s="7">
        <v>0</v>
      </c>
      <c r="F9" s="7">
        <v>0</v>
      </c>
      <c r="G9" s="8">
        <v>0</v>
      </c>
      <c r="H9" s="9">
        <v>0</v>
      </c>
      <c r="I9" s="8">
        <v>0</v>
      </c>
      <c r="J9" s="62">
        <v>0</v>
      </c>
      <c r="K9" s="63">
        <v>0</v>
      </c>
      <c r="L9" s="64">
        <v>0</v>
      </c>
      <c r="M9" s="65">
        <v>0</v>
      </c>
      <c r="N9" s="64">
        <v>0</v>
      </c>
      <c r="O9" s="65">
        <v>2560</v>
      </c>
      <c r="P9" s="10">
        <f t="shared" si="0"/>
        <v>2560</v>
      </c>
      <c r="Q9" s="74"/>
      <c r="R9" s="1"/>
    </row>
    <row r="10" spans="1:18" ht="20.100000000000001" customHeight="1" thickTop="1" thickBot="1" x14ac:dyDescent="0.3">
      <c r="A10" s="101"/>
      <c r="B10" s="24" t="s">
        <v>74</v>
      </c>
      <c r="C10" s="25" t="s">
        <v>75</v>
      </c>
      <c r="D10" s="26">
        <v>0</v>
      </c>
      <c r="E10" s="26">
        <v>0</v>
      </c>
      <c r="F10" s="26">
        <v>0</v>
      </c>
      <c r="G10" s="27">
        <v>0</v>
      </c>
      <c r="H10" s="28">
        <v>0</v>
      </c>
      <c r="I10" s="27">
        <v>0</v>
      </c>
      <c r="J10" s="75">
        <v>0</v>
      </c>
      <c r="K10" s="76">
        <v>1200</v>
      </c>
      <c r="L10" s="77">
        <v>2000</v>
      </c>
      <c r="M10" s="78">
        <v>2000</v>
      </c>
      <c r="N10" s="77">
        <v>0</v>
      </c>
      <c r="O10" s="78">
        <v>4000</v>
      </c>
      <c r="P10" s="29">
        <f t="shared" si="0"/>
        <v>9200</v>
      </c>
      <c r="Q10" s="11">
        <f>SUM(P5:P10,)</f>
        <v>43020</v>
      </c>
      <c r="R10" s="1"/>
    </row>
    <row r="11" spans="1:18" ht="20.100000000000001" customHeight="1" thickTop="1" x14ac:dyDescent="0.25">
      <c r="A11" s="102" t="s">
        <v>12</v>
      </c>
      <c r="B11" s="2" t="s">
        <v>13</v>
      </c>
      <c r="C11" s="30" t="s">
        <v>14</v>
      </c>
      <c r="D11" s="31">
        <v>7560</v>
      </c>
      <c r="E11" s="31">
        <v>3900</v>
      </c>
      <c r="F11" s="31">
        <v>11460</v>
      </c>
      <c r="G11" s="32">
        <v>15360</v>
      </c>
      <c r="H11" s="33">
        <v>7560</v>
      </c>
      <c r="I11" s="32">
        <v>11460</v>
      </c>
      <c r="J11" s="79">
        <v>0</v>
      </c>
      <c r="K11" s="80">
        <v>0</v>
      </c>
      <c r="L11" s="81">
        <v>3900</v>
      </c>
      <c r="M11" s="82">
        <v>3900</v>
      </c>
      <c r="N11" s="81">
        <v>0</v>
      </c>
      <c r="O11" s="82">
        <v>0</v>
      </c>
      <c r="P11" s="4">
        <f>SUM(D11:O11)</f>
        <v>65100</v>
      </c>
      <c r="Q11" s="1"/>
      <c r="R11" s="1"/>
    </row>
    <row r="12" spans="1:18" ht="20.100000000000001" customHeight="1" x14ac:dyDescent="0.25">
      <c r="A12" s="103"/>
      <c r="B12" s="18" t="s">
        <v>15</v>
      </c>
      <c r="C12" s="34" t="s">
        <v>16</v>
      </c>
      <c r="D12" s="20">
        <v>0</v>
      </c>
      <c r="E12" s="20">
        <v>2000</v>
      </c>
      <c r="F12" s="20">
        <v>6000</v>
      </c>
      <c r="G12" s="21">
        <v>4000</v>
      </c>
      <c r="H12" s="22">
        <v>2000</v>
      </c>
      <c r="I12" s="21">
        <v>4000</v>
      </c>
      <c r="J12" s="70">
        <v>0</v>
      </c>
      <c r="K12" s="71">
        <v>0</v>
      </c>
      <c r="L12" s="72">
        <v>2000</v>
      </c>
      <c r="M12" s="73">
        <v>2000</v>
      </c>
      <c r="N12" s="72">
        <v>0</v>
      </c>
      <c r="O12" s="73">
        <v>2000</v>
      </c>
      <c r="P12" s="4">
        <f t="shared" ref="P12:P46" si="1">SUM(D12:O12)</f>
        <v>24000</v>
      </c>
      <c r="Q12" s="1"/>
      <c r="R12" s="1"/>
    </row>
    <row r="13" spans="1:18" ht="20.100000000000001" customHeight="1" x14ac:dyDescent="0.25">
      <c r="A13" s="103"/>
      <c r="B13" s="18" t="s">
        <v>17</v>
      </c>
      <c r="C13" s="34" t="s">
        <v>18</v>
      </c>
      <c r="D13" s="20">
        <v>0</v>
      </c>
      <c r="E13" s="20">
        <v>0</v>
      </c>
      <c r="F13" s="20">
        <v>0</v>
      </c>
      <c r="G13" s="21">
        <v>0</v>
      </c>
      <c r="H13" s="22">
        <v>0</v>
      </c>
      <c r="I13" s="21">
        <v>0</v>
      </c>
      <c r="J13" s="70">
        <v>0</v>
      </c>
      <c r="K13" s="71">
        <v>0</v>
      </c>
      <c r="L13" s="72">
        <v>0</v>
      </c>
      <c r="M13" s="73">
        <v>1500</v>
      </c>
      <c r="N13" s="72">
        <v>0</v>
      </c>
      <c r="O13" s="73">
        <v>0</v>
      </c>
      <c r="P13" s="4">
        <f t="shared" si="1"/>
        <v>1500</v>
      </c>
      <c r="Q13" s="1"/>
      <c r="R13" s="1"/>
    </row>
    <row r="14" spans="1:18" ht="20.100000000000001" customHeight="1" x14ac:dyDescent="0.25">
      <c r="A14" s="103"/>
      <c r="B14" s="18" t="s">
        <v>19</v>
      </c>
      <c r="C14" s="34" t="s">
        <v>20</v>
      </c>
      <c r="D14" s="20">
        <v>0</v>
      </c>
      <c r="E14" s="20">
        <v>2000</v>
      </c>
      <c r="F14" s="20">
        <v>6000</v>
      </c>
      <c r="G14" s="21">
        <v>4000</v>
      </c>
      <c r="H14" s="22">
        <v>2000</v>
      </c>
      <c r="I14" s="21">
        <v>4000</v>
      </c>
      <c r="J14" s="70">
        <v>0</v>
      </c>
      <c r="K14" s="71">
        <v>0</v>
      </c>
      <c r="L14" s="72">
        <v>4000</v>
      </c>
      <c r="M14" s="73">
        <v>4000</v>
      </c>
      <c r="N14" s="72">
        <v>0</v>
      </c>
      <c r="O14" s="73">
        <v>2000</v>
      </c>
      <c r="P14" s="4">
        <f t="shared" si="1"/>
        <v>28000</v>
      </c>
      <c r="Q14" s="1"/>
      <c r="R14" s="1"/>
    </row>
    <row r="15" spans="1:18" ht="20.100000000000001" customHeight="1" x14ac:dyDescent="0.25">
      <c r="A15" s="103"/>
      <c r="B15" s="35" t="s">
        <v>21</v>
      </c>
      <c r="C15" s="34" t="s">
        <v>23</v>
      </c>
      <c r="D15" s="20">
        <v>0</v>
      </c>
      <c r="E15" s="20">
        <v>1500</v>
      </c>
      <c r="F15" s="20">
        <v>1000</v>
      </c>
      <c r="G15" s="21">
        <v>2000</v>
      </c>
      <c r="H15" s="22">
        <v>1000</v>
      </c>
      <c r="I15" s="21">
        <v>1500</v>
      </c>
      <c r="J15" s="70">
        <v>0</v>
      </c>
      <c r="K15" s="71">
        <v>0</v>
      </c>
      <c r="L15" s="72">
        <v>2000</v>
      </c>
      <c r="M15" s="73">
        <v>0</v>
      </c>
      <c r="N15" s="72">
        <v>0</v>
      </c>
      <c r="O15" s="73">
        <v>4000</v>
      </c>
      <c r="P15" s="4">
        <f t="shared" si="1"/>
        <v>13000</v>
      </c>
      <c r="Q15" s="1"/>
      <c r="R15" s="1"/>
    </row>
    <row r="16" spans="1:18" ht="20.100000000000001" customHeight="1" x14ac:dyDescent="0.25">
      <c r="A16" s="103"/>
      <c r="B16" s="36" t="s">
        <v>21</v>
      </c>
      <c r="C16" s="18" t="s">
        <v>22</v>
      </c>
      <c r="D16" s="22">
        <v>0</v>
      </c>
      <c r="E16" s="7">
        <v>1400</v>
      </c>
      <c r="F16" s="7">
        <v>0</v>
      </c>
      <c r="G16" s="8">
        <v>0</v>
      </c>
      <c r="H16" s="9">
        <v>0</v>
      </c>
      <c r="I16" s="8">
        <v>1400</v>
      </c>
      <c r="J16" s="62">
        <v>0</v>
      </c>
      <c r="K16" s="63">
        <v>0</v>
      </c>
      <c r="L16" s="64">
        <v>0</v>
      </c>
      <c r="M16" s="65">
        <v>0</v>
      </c>
      <c r="N16" s="72">
        <v>0</v>
      </c>
      <c r="O16" s="65">
        <v>0</v>
      </c>
      <c r="P16" s="4">
        <f>SUM(D16:O16)</f>
        <v>2800</v>
      </c>
      <c r="Q16" s="1"/>
      <c r="R16" s="1"/>
    </row>
    <row r="17" spans="1:18" ht="20.100000000000001" customHeight="1" x14ac:dyDescent="0.25">
      <c r="A17" s="103"/>
      <c r="B17" s="18" t="s">
        <v>24</v>
      </c>
      <c r="C17" s="34" t="s">
        <v>25</v>
      </c>
      <c r="D17" s="20">
        <v>0</v>
      </c>
      <c r="E17" s="20">
        <v>0</v>
      </c>
      <c r="F17" s="20">
        <v>0</v>
      </c>
      <c r="G17" s="21">
        <v>0</v>
      </c>
      <c r="H17" s="22">
        <v>0</v>
      </c>
      <c r="I17" s="21">
        <v>1465</v>
      </c>
      <c r="J17" s="70">
        <v>0</v>
      </c>
      <c r="K17" s="71">
        <v>0</v>
      </c>
      <c r="L17" s="72">
        <v>0</v>
      </c>
      <c r="M17" s="73">
        <v>0</v>
      </c>
      <c r="N17" s="72">
        <v>0</v>
      </c>
      <c r="O17" s="73">
        <v>0</v>
      </c>
      <c r="P17" s="4">
        <f t="shared" si="1"/>
        <v>1465</v>
      </c>
      <c r="Q17" s="1"/>
      <c r="R17" s="1"/>
    </row>
    <row r="18" spans="1:18" ht="20.100000000000001" customHeight="1" x14ac:dyDescent="0.25">
      <c r="A18" s="103"/>
      <c r="B18" s="18" t="s">
        <v>26</v>
      </c>
      <c r="C18" s="34" t="s">
        <v>27</v>
      </c>
      <c r="D18" s="20">
        <v>0</v>
      </c>
      <c r="E18" s="20">
        <v>0</v>
      </c>
      <c r="F18" s="20">
        <v>0</v>
      </c>
      <c r="G18" s="21">
        <v>2000</v>
      </c>
      <c r="H18" s="22">
        <v>0</v>
      </c>
      <c r="I18" s="21">
        <v>2000</v>
      </c>
      <c r="J18" s="70">
        <v>0</v>
      </c>
      <c r="K18" s="71">
        <v>0</v>
      </c>
      <c r="L18" s="72">
        <v>8000</v>
      </c>
      <c r="M18" s="73">
        <v>0</v>
      </c>
      <c r="N18" s="72">
        <v>0</v>
      </c>
      <c r="O18" s="73">
        <v>4000</v>
      </c>
      <c r="P18" s="4">
        <f t="shared" si="1"/>
        <v>16000</v>
      </c>
      <c r="Q18" s="1"/>
      <c r="R18" s="1"/>
    </row>
    <row r="19" spans="1:18" ht="20.100000000000001" customHeight="1" x14ac:dyDescent="0.25">
      <c r="A19" s="103"/>
      <c r="B19" s="18" t="s">
        <v>28</v>
      </c>
      <c r="C19" s="34" t="s">
        <v>29</v>
      </c>
      <c r="D19" s="20">
        <v>0</v>
      </c>
      <c r="E19" s="20">
        <v>1480</v>
      </c>
      <c r="F19" s="20">
        <v>1480</v>
      </c>
      <c r="G19" s="21">
        <v>1480</v>
      </c>
      <c r="H19" s="22">
        <v>0</v>
      </c>
      <c r="I19" s="21">
        <v>1480</v>
      </c>
      <c r="J19" s="70">
        <v>0</v>
      </c>
      <c r="K19" s="71">
        <v>0</v>
      </c>
      <c r="L19" s="72">
        <v>0</v>
      </c>
      <c r="M19" s="73">
        <v>0</v>
      </c>
      <c r="N19" s="72">
        <v>0</v>
      </c>
      <c r="O19" s="73">
        <v>0</v>
      </c>
      <c r="P19" s="4">
        <f t="shared" si="1"/>
        <v>5920</v>
      </c>
      <c r="Q19" s="1"/>
      <c r="R19" s="1"/>
    </row>
    <row r="20" spans="1:18" ht="20.100000000000001" customHeight="1" x14ac:dyDescent="0.25">
      <c r="A20" s="103"/>
      <c r="B20" s="18" t="s">
        <v>33</v>
      </c>
      <c r="C20" s="34" t="s">
        <v>34</v>
      </c>
      <c r="D20" s="20">
        <v>0</v>
      </c>
      <c r="E20" s="20">
        <v>6035</v>
      </c>
      <c r="F20" s="20">
        <v>6035</v>
      </c>
      <c r="G20" s="21">
        <v>6035</v>
      </c>
      <c r="H20" s="22">
        <v>0</v>
      </c>
      <c r="I20" s="21">
        <v>12070</v>
      </c>
      <c r="J20" s="70">
        <v>0</v>
      </c>
      <c r="K20" s="71">
        <v>12056.3</v>
      </c>
      <c r="L20" s="72">
        <v>8015</v>
      </c>
      <c r="M20" s="73">
        <v>8015</v>
      </c>
      <c r="N20" s="72">
        <v>0</v>
      </c>
      <c r="O20" s="73">
        <v>8750</v>
      </c>
      <c r="P20" s="4">
        <f t="shared" si="1"/>
        <v>67011.3</v>
      </c>
      <c r="Q20" s="1"/>
      <c r="R20" s="1"/>
    </row>
    <row r="21" spans="1:18" ht="20.100000000000001" customHeight="1" x14ac:dyDescent="0.25">
      <c r="A21" s="103"/>
      <c r="B21" s="18" t="s">
        <v>35</v>
      </c>
      <c r="C21" s="34" t="s">
        <v>36</v>
      </c>
      <c r="D21" s="20">
        <v>0</v>
      </c>
      <c r="E21" s="20">
        <v>0</v>
      </c>
      <c r="F21" s="20">
        <v>0</v>
      </c>
      <c r="G21" s="21">
        <v>0</v>
      </c>
      <c r="H21" s="22">
        <v>0</v>
      </c>
      <c r="I21" s="21">
        <v>2419</v>
      </c>
      <c r="J21" s="70">
        <v>0</v>
      </c>
      <c r="K21" s="71">
        <v>0</v>
      </c>
      <c r="L21" s="72">
        <v>0</v>
      </c>
      <c r="M21" s="73">
        <v>0</v>
      </c>
      <c r="N21" s="72">
        <v>0</v>
      </c>
      <c r="O21" s="73">
        <v>0</v>
      </c>
      <c r="P21" s="4">
        <f t="shared" si="1"/>
        <v>2419</v>
      </c>
      <c r="Q21" s="1"/>
      <c r="R21" s="1"/>
    </row>
    <row r="22" spans="1:18" ht="20.100000000000001" customHeight="1" x14ac:dyDescent="0.25">
      <c r="A22" s="103"/>
      <c r="B22" s="18" t="s">
        <v>37</v>
      </c>
      <c r="C22" s="34" t="s">
        <v>37</v>
      </c>
      <c r="D22" s="20">
        <v>0</v>
      </c>
      <c r="E22" s="20">
        <v>1250</v>
      </c>
      <c r="F22" s="20">
        <v>1250</v>
      </c>
      <c r="G22" s="21">
        <v>1250</v>
      </c>
      <c r="H22" s="22">
        <v>0</v>
      </c>
      <c r="I22" s="21">
        <v>1500</v>
      </c>
      <c r="J22" s="70">
        <v>0</v>
      </c>
      <c r="K22" s="71">
        <v>0</v>
      </c>
      <c r="L22" s="72">
        <v>1500</v>
      </c>
      <c r="M22" s="73">
        <v>1500</v>
      </c>
      <c r="N22" s="72">
        <v>0</v>
      </c>
      <c r="O22" s="73">
        <v>1000</v>
      </c>
      <c r="P22" s="4">
        <f t="shared" si="1"/>
        <v>9250</v>
      </c>
      <c r="Q22" s="1"/>
      <c r="R22" s="1"/>
    </row>
    <row r="23" spans="1:18" ht="20.100000000000001" customHeight="1" x14ac:dyDescent="0.25">
      <c r="A23" s="103"/>
      <c r="B23" s="18" t="s">
        <v>38</v>
      </c>
      <c r="C23" s="34" t="s">
        <v>39</v>
      </c>
      <c r="D23" s="20">
        <v>0</v>
      </c>
      <c r="E23" s="20">
        <v>2000</v>
      </c>
      <c r="F23" s="20">
        <v>0</v>
      </c>
      <c r="G23" s="21">
        <v>0</v>
      </c>
      <c r="H23" s="22">
        <v>0</v>
      </c>
      <c r="I23" s="21">
        <v>2500</v>
      </c>
      <c r="J23" s="70">
        <v>0</v>
      </c>
      <c r="K23" s="71">
        <v>0</v>
      </c>
      <c r="L23" s="72">
        <v>0</v>
      </c>
      <c r="M23" s="73">
        <v>0</v>
      </c>
      <c r="N23" s="72">
        <v>0</v>
      </c>
      <c r="O23" s="73">
        <v>0</v>
      </c>
      <c r="P23" s="4">
        <f t="shared" si="1"/>
        <v>4500</v>
      </c>
      <c r="Q23" s="1"/>
      <c r="R23" s="1"/>
    </row>
    <row r="24" spans="1:18" ht="20.100000000000001" customHeight="1" x14ac:dyDescent="0.25">
      <c r="A24" s="103"/>
      <c r="B24" s="35" t="s">
        <v>30</v>
      </c>
      <c r="C24" s="34" t="s">
        <v>76</v>
      </c>
      <c r="D24" s="20">
        <v>0</v>
      </c>
      <c r="E24" s="20">
        <v>2075</v>
      </c>
      <c r="F24" s="20">
        <v>2075</v>
      </c>
      <c r="G24" s="21">
        <v>2075</v>
      </c>
      <c r="H24" s="22">
        <v>0</v>
      </c>
      <c r="I24" s="21">
        <v>4150</v>
      </c>
      <c r="J24" s="70">
        <v>0</v>
      </c>
      <c r="K24" s="71">
        <v>0</v>
      </c>
      <c r="L24" s="72">
        <v>0</v>
      </c>
      <c r="M24" s="73">
        <v>0</v>
      </c>
      <c r="N24" s="72">
        <v>0</v>
      </c>
      <c r="O24" s="73">
        <v>0</v>
      </c>
      <c r="P24" s="4">
        <f t="shared" si="1"/>
        <v>10375</v>
      </c>
      <c r="Q24" s="1"/>
      <c r="R24" s="1"/>
    </row>
    <row r="25" spans="1:18" ht="20.100000000000001" customHeight="1" x14ac:dyDescent="0.25">
      <c r="A25" s="103"/>
      <c r="B25" s="34" t="s">
        <v>41</v>
      </c>
      <c r="C25" s="18" t="s">
        <v>42</v>
      </c>
      <c r="D25" s="22">
        <v>0</v>
      </c>
      <c r="E25" s="7">
        <v>2000</v>
      </c>
      <c r="F25" s="7">
        <v>2000</v>
      </c>
      <c r="G25" s="8">
        <v>2000</v>
      </c>
      <c r="H25" s="9">
        <v>0</v>
      </c>
      <c r="I25" s="8">
        <v>3000</v>
      </c>
      <c r="J25" s="62">
        <v>0</v>
      </c>
      <c r="K25" s="63">
        <v>0</v>
      </c>
      <c r="L25" s="64">
        <v>0</v>
      </c>
      <c r="M25" s="65">
        <v>0</v>
      </c>
      <c r="N25" s="72">
        <v>0</v>
      </c>
      <c r="O25" s="65">
        <v>0</v>
      </c>
      <c r="P25" s="4">
        <f t="shared" si="1"/>
        <v>9000</v>
      </c>
      <c r="Q25" s="1"/>
      <c r="R25" s="1"/>
    </row>
    <row r="26" spans="1:18" ht="20.100000000000001" customHeight="1" x14ac:dyDescent="0.25">
      <c r="A26" s="103"/>
      <c r="B26" s="34" t="s">
        <v>43</v>
      </c>
      <c r="C26" s="18" t="s">
        <v>44</v>
      </c>
      <c r="D26" s="22">
        <v>0</v>
      </c>
      <c r="E26" s="7">
        <v>7000</v>
      </c>
      <c r="F26" s="7">
        <v>0</v>
      </c>
      <c r="G26" s="8">
        <v>0</v>
      </c>
      <c r="H26" s="9">
        <v>0</v>
      </c>
      <c r="I26" s="8">
        <v>2000</v>
      </c>
      <c r="J26" s="62">
        <v>0</v>
      </c>
      <c r="K26" s="63">
        <v>0</v>
      </c>
      <c r="L26" s="64">
        <v>8000.37</v>
      </c>
      <c r="M26" s="65">
        <v>8000.37</v>
      </c>
      <c r="N26" s="72">
        <v>0</v>
      </c>
      <c r="O26" s="65">
        <v>2880</v>
      </c>
      <c r="P26" s="4">
        <f t="shared" si="1"/>
        <v>27880.739999999998</v>
      </c>
      <c r="Q26" s="1"/>
      <c r="R26" s="1"/>
    </row>
    <row r="27" spans="1:18" ht="20.100000000000001" customHeight="1" x14ac:dyDescent="0.25">
      <c r="A27" s="103"/>
      <c r="B27" s="34" t="s">
        <v>8</v>
      </c>
      <c r="C27" s="18" t="s">
        <v>45</v>
      </c>
      <c r="D27" s="22">
        <v>3500</v>
      </c>
      <c r="E27" s="7">
        <v>3500</v>
      </c>
      <c r="F27" s="7">
        <v>3500</v>
      </c>
      <c r="G27" s="8">
        <v>3500</v>
      </c>
      <c r="H27" s="9">
        <v>4300</v>
      </c>
      <c r="I27" s="8">
        <v>4500</v>
      </c>
      <c r="J27" s="62">
        <v>0</v>
      </c>
      <c r="K27" s="63">
        <v>3000</v>
      </c>
      <c r="L27" s="64">
        <v>3000</v>
      </c>
      <c r="M27" s="65">
        <v>3000</v>
      </c>
      <c r="N27" s="72">
        <v>0</v>
      </c>
      <c r="O27" s="65">
        <v>3000</v>
      </c>
      <c r="P27" s="4">
        <f t="shared" si="1"/>
        <v>34800</v>
      </c>
      <c r="Q27" s="1"/>
      <c r="R27" s="1"/>
    </row>
    <row r="28" spans="1:18" ht="20.100000000000001" customHeight="1" x14ac:dyDescent="0.25">
      <c r="A28" s="103"/>
      <c r="B28" s="34" t="s">
        <v>10</v>
      </c>
      <c r="C28" s="18" t="s">
        <v>11</v>
      </c>
      <c r="D28" s="22">
        <v>0</v>
      </c>
      <c r="E28" s="7">
        <v>3000</v>
      </c>
      <c r="F28" s="7">
        <v>3000</v>
      </c>
      <c r="G28" s="8">
        <v>3000</v>
      </c>
      <c r="H28" s="9">
        <v>0</v>
      </c>
      <c r="I28" s="8">
        <v>2000</v>
      </c>
      <c r="J28" s="62">
        <v>0</v>
      </c>
      <c r="K28" s="63">
        <v>0</v>
      </c>
      <c r="L28" s="64">
        <v>1000</v>
      </c>
      <c r="M28" s="65">
        <v>1000</v>
      </c>
      <c r="N28" s="72">
        <v>0</v>
      </c>
      <c r="O28" s="65">
        <v>1000</v>
      </c>
      <c r="P28" s="4">
        <f t="shared" si="1"/>
        <v>14000</v>
      </c>
      <c r="Q28" s="1"/>
      <c r="R28" s="1"/>
    </row>
    <row r="29" spans="1:18" ht="20.100000000000001" customHeight="1" x14ac:dyDescent="0.25">
      <c r="A29" s="103"/>
      <c r="B29" s="34" t="s">
        <v>46</v>
      </c>
      <c r="C29" s="18" t="s">
        <v>47</v>
      </c>
      <c r="D29" s="22">
        <v>0</v>
      </c>
      <c r="E29" s="7">
        <v>0</v>
      </c>
      <c r="F29" s="7">
        <v>1000</v>
      </c>
      <c r="G29" s="8">
        <v>0</v>
      </c>
      <c r="H29" s="9">
        <v>0</v>
      </c>
      <c r="I29" s="8">
        <v>1000</v>
      </c>
      <c r="J29" s="62">
        <v>0</v>
      </c>
      <c r="K29" s="63">
        <v>0</v>
      </c>
      <c r="L29" s="64">
        <v>1000</v>
      </c>
      <c r="M29" s="65">
        <v>1000</v>
      </c>
      <c r="N29" s="72">
        <v>0</v>
      </c>
      <c r="O29" s="65">
        <v>1500</v>
      </c>
      <c r="P29" s="4">
        <f t="shared" si="1"/>
        <v>5500</v>
      </c>
      <c r="Q29" s="1"/>
      <c r="R29" s="1"/>
    </row>
    <row r="30" spans="1:18" ht="20.100000000000001" customHeight="1" x14ac:dyDescent="0.25">
      <c r="A30" s="103"/>
      <c r="B30" s="36" t="s">
        <v>48</v>
      </c>
      <c r="C30" s="18" t="s">
        <v>77</v>
      </c>
      <c r="D30" s="22">
        <v>0</v>
      </c>
      <c r="E30" s="7">
        <v>1000</v>
      </c>
      <c r="F30" s="7">
        <v>0</v>
      </c>
      <c r="G30" s="8">
        <v>0</v>
      </c>
      <c r="H30" s="9">
        <v>0</v>
      </c>
      <c r="I30" s="8">
        <v>0</v>
      </c>
      <c r="J30" s="62">
        <v>0</v>
      </c>
      <c r="K30" s="63">
        <v>0</v>
      </c>
      <c r="L30" s="64">
        <v>0</v>
      </c>
      <c r="M30" s="65">
        <v>0</v>
      </c>
      <c r="N30" s="72">
        <v>0</v>
      </c>
      <c r="O30" s="65">
        <v>0</v>
      </c>
      <c r="P30" s="4">
        <f t="shared" si="1"/>
        <v>1000</v>
      </c>
      <c r="Q30" s="1"/>
      <c r="R30" s="1"/>
    </row>
    <row r="31" spans="1:18" ht="20.100000000000001" customHeight="1" x14ac:dyDescent="0.25">
      <c r="A31" s="103"/>
      <c r="B31" s="35" t="s">
        <v>48</v>
      </c>
      <c r="C31" s="18" t="s">
        <v>78</v>
      </c>
      <c r="D31" s="22">
        <v>0</v>
      </c>
      <c r="E31" s="20">
        <v>0</v>
      </c>
      <c r="F31" s="20">
        <v>0</v>
      </c>
      <c r="G31" s="21">
        <v>0</v>
      </c>
      <c r="H31" s="22">
        <v>0</v>
      </c>
      <c r="I31" s="21">
        <v>1000</v>
      </c>
      <c r="J31" s="70">
        <v>0</v>
      </c>
      <c r="K31" s="73">
        <v>0</v>
      </c>
      <c r="L31" s="72">
        <v>2000</v>
      </c>
      <c r="M31" s="73">
        <v>0</v>
      </c>
      <c r="N31" s="72">
        <v>0</v>
      </c>
      <c r="O31" s="73">
        <v>6000</v>
      </c>
      <c r="P31" s="4">
        <f>SUM(D31:O31)</f>
        <v>9000</v>
      </c>
      <c r="Q31" s="1"/>
      <c r="R31" s="1"/>
    </row>
    <row r="32" spans="1:18" ht="20.100000000000001" customHeight="1" x14ac:dyDescent="0.25">
      <c r="A32" s="103"/>
      <c r="B32" s="34" t="s">
        <v>32</v>
      </c>
      <c r="C32" s="18" t="s">
        <v>31</v>
      </c>
      <c r="D32" s="22">
        <v>0</v>
      </c>
      <c r="E32" s="7">
        <v>0</v>
      </c>
      <c r="F32" s="7">
        <v>0</v>
      </c>
      <c r="G32" s="8">
        <v>0</v>
      </c>
      <c r="H32" s="9">
        <v>1100</v>
      </c>
      <c r="I32" s="8">
        <v>1100</v>
      </c>
      <c r="J32" s="62">
        <v>0</v>
      </c>
      <c r="K32" s="63">
        <v>0</v>
      </c>
      <c r="L32" s="64">
        <v>1270</v>
      </c>
      <c r="M32" s="65">
        <v>0</v>
      </c>
      <c r="N32" s="72">
        <v>0</v>
      </c>
      <c r="O32" s="65">
        <v>3810</v>
      </c>
      <c r="P32" s="4">
        <f t="shared" si="1"/>
        <v>7280</v>
      </c>
      <c r="Q32" s="1"/>
      <c r="R32" s="1"/>
    </row>
    <row r="33" spans="1:18" ht="20.100000000000001" customHeight="1" x14ac:dyDescent="0.25">
      <c r="A33" s="103"/>
      <c r="B33" s="34" t="s">
        <v>50</v>
      </c>
      <c r="C33" s="18" t="s">
        <v>51</v>
      </c>
      <c r="D33" s="22">
        <v>0</v>
      </c>
      <c r="E33" s="7">
        <v>4500</v>
      </c>
      <c r="F33" s="7">
        <v>4500</v>
      </c>
      <c r="G33" s="8">
        <v>4500</v>
      </c>
      <c r="H33" s="9">
        <v>0</v>
      </c>
      <c r="I33" s="8">
        <v>3000</v>
      </c>
      <c r="J33" s="62">
        <v>0</v>
      </c>
      <c r="K33" s="63">
        <v>1500</v>
      </c>
      <c r="L33" s="64">
        <v>3500</v>
      </c>
      <c r="M33" s="65">
        <v>3500</v>
      </c>
      <c r="N33" s="72">
        <v>0</v>
      </c>
      <c r="O33" s="65">
        <v>6000</v>
      </c>
      <c r="P33" s="4">
        <f t="shared" si="1"/>
        <v>31000</v>
      </c>
      <c r="Q33" s="1"/>
      <c r="R33" s="1"/>
    </row>
    <row r="34" spans="1:18" ht="20.100000000000001" customHeight="1" x14ac:dyDescent="0.25">
      <c r="A34" s="103"/>
      <c r="B34" s="34" t="s">
        <v>52</v>
      </c>
      <c r="C34" s="18" t="s">
        <v>53</v>
      </c>
      <c r="D34" s="22">
        <v>0</v>
      </c>
      <c r="E34" s="7">
        <v>875</v>
      </c>
      <c r="F34" s="7">
        <v>0</v>
      </c>
      <c r="G34" s="8">
        <v>0</v>
      </c>
      <c r="H34" s="9">
        <v>0</v>
      </c>
      <c r="I34" s="8">
        <v>875</v>
      </c>
      <c r="J34" s="62">
        <v>0</v>
      </c>
      <c r="K34" s="63">
        <v>0</v>
      </c>
      <c r="L34" s="64">
        <v>0</v>
      </c>
      <c r="M34" s="65">
        <v>0</v>
      </c>
      <c r="N34" s="72">
        <v>0</v>
      </c>
      <c r="O34" s="65">
        <v>0</v>
      </c>
      <c r="P34" s="4">
        <f t="shared" si="1"/>
        <v>1750</v>
      </c>
      <c r="Q34" s="1"/>
      <c r="R34" s="1"/>
    </row>
    <row r="35" spans="1:18" ht="20.100000000000001" customHeight="1" x14ac:dyDescent="0.25">
      <c r="A35" s="103"/>
      <c r="B35" s="34" t="s">
        <v>54</v>
      </c>
      <c r="C35" s="18" t="s">
        <v>55</v>
      </c>
      <c r="D35" s="9">
        <v>0</v>
      </c>
      <c r="E35" s="7">
        <v>0</v>
      </c>
      <c r="F35" s="7">
        <v>0</v>
      </c>
      <c r="G35" s="8">
        <v>1500</v>
      </c>
      <c r="H35" s="9">
        <v>1500</v>
      </c>
      <c r="I35" s="8">
        <v>0</v>
      </c>
      <c r="J35" s="62">
        <v>0</v>
      </c>
      <c r="K35" s="63">
        <v>0</v>
      </c>
      <c r="L35" s="64">
        <v>0</v>
      </c>
      <c r="M35" s="65">
        <v>0</v>
      </c>
      <c r="N35" s="72">
        <v>0</v>
      </c>
      <c r="O35" s="65">
        <v>0</v>
      </c>
      <c r="P35" s="23">
        <f t="shared" si="1"/>
        <v>3000</v>
      </c>
      <c r="Q35" s="74"/>
      <c r="R35" s="39"/>
    </row>
    <row r="36" spans="1:18" ht="20.100000000000001" customHeight="1" x14ac:dyDescent="0.25">
      <c r="A36" s="103"/>
      <c r="B36" s="83" t="s">
        <v>79</v>
      </c>
      <c r="C36" s="5" t="s">
        <v>80</v>
      </c>
      <c r="D36" s="22">
        <v>1897</v>
      </c>
      <c r="E36" s="20">
        <v>0</v>
      </c>
      <c r="F36" s="20">
        <v>0</v>
      </c>
      <c r="G36" s="21">
        <v>0</v>
      </c>
      <c r="H36" s="22">
        <v>0</v>
      </c>
      <c r="I36" s="21">
        <v>0</v>
      </c>
      <c r="J36" s="70">
        <v>0</v>
      </c>
      <c r="K36" s="73">
        <v>0</v>
      </c>
      <c r="L36" s="72">
        <v>0</v>
      </c>
      <c r="M36" s="73">
        <v>0</v>
      </c>
      <c r="N36" s="72">
        <v>0</v>
      </c>
      <c r="O36" s="73">
        <v>0</v>
      </c>
      <c r="P36" s="23">
        <f t="shared" si="1"/>
        <v>1897</v>
      </c>
      <c r="Q36" s="74"/>
      <c r="R36" s="39"/>
    </row>
    <row r="37" spans="1:18" ht="20.100000000000001" customHeight="1" x14ac:dyDescent="0.25">
      <c r="A37" s="103"/>
      <c r="B37" s="37" t="s">
        <v>81</v>
      </c>
      <c r="C37" s="5" t="s">
        <v>82</v>
      </c>
      <c r="D37" s="9">
        <v>0</v>
      </c>
      <c r="E37" s="7">
        <v>750</v>
      </c>
      <c r="F37" s="7">
        <v>0</v>
      </c>
      <c r="G37" s="8">
        <v>0</v>
      </c>
      <c r="H37" s="9">
        <v>0</v>
      </c>
      <c r="I37" s="8">
        <v>0</v>
      </c>
      <c r="J37" s="62">
        <v>0</v>
      </c>
      <c r="K37" s="65">
        <v>0</v>
      </c>
      <c r="L37" s="64">
        <v>0</v>
      </c>
      <c r="M37" s="65">
        <v>0</v>
      </c>
      <c r="N37" s="72">
        <v>0</v>
      </c>
      <c r="O37" s="65">
        <v>0</v>
      </c>
      <c r="P37" s="23">
        <f t="shared" si="1"/>
        <v>750</v>
      </c>
      <c r="Q37" s="74"/>
      <c r="R37" s="39"/>
    </row>
    <row r="38" spans="1:18" ht="20.100000000000001" customHeight="1" x14ac:dyDescent="0.25">
      <c r="A38" s="103"/>
      <c r="B38" s="37" t="s">
        <v>83</v>
      </c>
      <c r="C38" s="5" t="s">
        <v>84</v>
      </c>
      <c r="D38" s="9">
        <v>0</v>
      </c>
      <c r="E38" s="7">
        <v>1260</v>
      </c>
      <c r="F38" s="7">
        <v>0</v>
      </c>
      <c r="G38" s="8">
        <v>0</v>
      </c>
      <c r="H38" s="9">
        <v>0</v>
      </c>
      <c r="I38" s="8">
        <v>1750</v>
      </c>
      <c r="J38" s="62">
        <v>0</v>
      </c>
      <c r="K38" s="65">
        <v>0</v>
      </c>
      <c r="L38" s="64">
        <v>0</v>
      </c>
      <c r="M38" s="65">
        <v>0</v>
      </c>
      <c r="N38" s="72">
        <v>0</v>
      </c>
      <c r="O38" s="65">
        <v>0</v>
      </c>
      <c r="P38" s="23">
        <f t="shared" si="1"/>
        <v>3010</v>
      </c>
      <c r="Q38" s="74"/>
      <c r="R38" s="39"/>
    </row>
    <row r="39" spans="1:18" ht="20.100000000000001" customHeight="1" x14ac:dyDescent="0.25">
      <c r="A39" s="103"/>
      <c r="B39" s="18" t="s">
        <v>85</v>
      </c>
      <c r="C39" s="18" t="s">
        <v>86</v>
      </c>
      <c r="D39" s="22">
        <v>0</v>
      </c>
      <c r="E39" s="20">
        <v>0</v>
      </c>
      <c r="F39" s="20">
        <v>0</v>
      </c>
      <c r="G39" s="21">
        <v>0</v>
      </c>
      <c r="H39" s="22">
        <v>3300</v>
      </c>
      <c r="I39" s="21">
        <v>3300</v>
      </c>
      <c r="J39" s="70">
        <v>0</v>
      </c>
      <c r="K39" s="73">
        <v>3300</v>
      </c>
      <c r="L39" s="72">
        <v>1000</v>
      </c>
      <c r="M39" s="73">
        <v>1000</v>
      </c>
      <c r="N39" s="72">
        <v>0</v>
      </c>
      <c r="O39" s="73">
        <v>1000</v>
      </c>
      <c r="P39" s="23">
        <f t="shared" si="1"/>
        <v>12900</v>
      </c>
      <c r="Q39" s="74"/>
      <c r="R39" s="39"/>
    </row>
    <row r="40" spans="1:18" ht="20.100000000000001" customHeight="1" x14ac:dyDescent="0.25">
      <c r="A40" s="103"/>
      <c r="B40" s="18" t="s">
        <v>87</v>
      </c>
      <c r="C40" s="18" t="s">
        <v>88</v>
      </c>
      <c r="D40" s="22">
        <v>0</v>
      </c>
      <c r="E40" s="20">
        <v>0</v>
      </c>
      <c r="F40" s="20">
        <v>0</v>
      </c>
      <c r="G40" s="21">
        <v>0</v>
      </c>
      <c r="H40" s="22">
        <v>0</v>
      </c>
      <c r="I40" s="21">
        <v>0</v>
      </c>
      <c r="J40" s="70">
        <v>0</v>
      </c>
      <c r="K40" s="73">
        <v>2593.5</v>
      </c>
      <c r="L40" s="72">
        <v>3000</v>
      </c>
      <c r="M40" s="73">
        <v>3000</v>
      </c>
      <c r="N40" s="72">
        <v>0</v>
      </c>
      <c r="O40" s="73">
        <v>3000</v>
      </c>
      <c r="P40" s="23">
        <f t="shared" si="1"/>
        <v>11593.5</v>
      </c>
      <c r="Q40" s="74"/>
      <c r="R40" s="39"/>
    </row>
    <row r="41" spans="1:18" ht="20.100000000000001" customHeight="1" x14ac:dyDescent="0.25">
      <c r="A41" s="103"/>
      <c r="B41" s="18" t="s">
        <v>89</v>
      </c>
      <c r="C41" s="18" t="s">
        <v>90</v>
      </c>
      <c r="D41" s="22">
        <v>0</v>
      </c>
      <c r="E41" s="20">
        <v>0</v>
      </c>
      <c r="F41" s="20">
        <v>0</v>
      </c>
      <c r="G41" s="21">
        <v>0</v>
      </c>
      <c r="H41" s="22">
        <v>0</v>
      </c>
      <c r="I41" s="21">
        <v>0</v>
      </c>
      <c r="J41" s="70">
        <v>0</v>
      </c>
      <c r="K41" s="73">
        <v>0</v>
      </c>
      <c r="L41" s="72">
        <v>2000</v>
      </c>
      <c r="M41" s="73">
        <v>2000</v>
      </c>
      <c r="N41" s="72">
        <v>0</v>
      </c>
      <c r="O41" s="73">
        <v>2500</v>
      </c>
      <c r="P41" s="23">
        <f t="shared" si="1"/>
        <v>6500</v>
      </c>
      <c r="Q41" s="74"/>
      <c r="R41" s="39"/>
    </row>
    <row r="42" spans="1:18" ht="20.100000000000001" customHeight="1" x14ac:dyDescent="0.25">
      <c r="A42" s="103"/>
      <c r="B42" s="34" t="s">
        <v>91</v>
      </c>
      <c r="C42" s="18" t="s">
        <v>92</v>
      </c>
      <c r="D42" s="22">
        <v>0</v>
      </c>
      <c r="E42" s="20">
        <v>0</v>
      </c>
      <c r="F42" s="20">
        <v>0</v>
      </c>
      <c r="G42" s="21">
        <v>0</v>
      </c>
      <c r="H42" s="22">
        <v>0</v>
      </c>
      <c r="I42" s="21">
        <v>0</v>
      </c>
      <c r="J42" s="70">
        <v>0</v>
      </c>
      <c r="K42" s="73">
        <v>0</v>
      </c>
      <c r="L42" s="72">
        <v>0</v>
      </c>
      <c r="M42" s="73">
        <v>1000</v>
      </c>
      <c r="N42" s="72">
        <v>0</v>
      </c>
      <c r="O42" s="73">
        <v>2000</v>
      </c>
      <c r="P42" s="23">
        <f t="shared" si="1"/>
        <v>3000</v>
      </c>
      <c r="Q42" s="74"/>
      <c r="R42" s="39"/>
    </row>
    <row r="43" spans="1:18" ht="20.100000000000001" customHeight="1" x14ac:dyDescent="0.25">
      <c r="A43" s="103"/>
      <c r="B43" s="34" t="s">
        <v>93</v>
      </c>
      <c r="C43" s="2" t="s">
        <v>40</v>
      </c>
      <c r="D43" s="33">
        <v>0</v>
      </c>
      <c r="E43" s="31">
        <v>0</v>
      </c>
      <c r="F43" s="31">
        <v>0</v>
      </c>
      <c r="G43" s="32">
        <v>0</v>
      </c>
      <c r="H43" s="33">
        <v>0</v>
      </c>
      <c r="I43" s="32">
        <v>0</v>
      </c>
      <c r="J43" s="79">
        <v>0</v>
      </c>
      <c r="K43" s="82">
        <v>0</v>
      </c>
      <c r="L43" s="81">
        <v>0</v>
      </c>
      <c r="M43" s="82">
        <v>900</v>
      </c>
      <c r="N43" s="72">
        <v>0</v>
      </c>
      <c r="O43" s="82">
        <v>980</v>
      </c>
      <c r="P43" s="23">
        <f t="shared" si="1"/>
        <v>1880</v>
      </c>
      <c r="Q43" s="74"/>
      <c r="R43" s="39"/>
    </row>
    <row r="44" spans="1:18" ht="20.100000000000001" customHeight="1" x14ac:dyDescent="0.25">
      <c r="A44" s="103"/>
      <c r="B44" s="34" t="s">
        <v>93</v>
      </c>
      <c r="C44" s="2" t="s">
        <v>94</v>
      </c>
      <c r="D44" s="33">
        <v>0</v>
      </c>
      <c r="E44" s="31">
        <v>0</v>
      </c>
      <c r="F44" s="31">
        <v>0</v>
      </c>
      <c r="G44" s="32">
        <v>0</v>
      </c>
      <c r="H44" s="33">
        <v>0</v>
      </c>
      <c r="I44" s="32">
        <v>0</v>
      </c>
      <c r="J44" s="79">
        <v>0</v>
      </c>
      <c r="K44" s="82">
        <v>0</v>
      </c>
      <c r="L44" s="81">
        <v>0</v>
      </c>
      <c r="M44" s="82">
        <v>980</v>
      </c>
      <c r="N44" s="72">
        <v>0</v>
      </c>
      <c r="O44" s="82">
        <v>900</v>
      </c>
      <c r="P44" s="23">
        <f t="shared" si="1"/>
        <v>1880</v>
      </c>
      <c r="Q44" s="74"/>
      <c r="R44" s="39"/>
    </row>
    <row r="45" spans="1:18" ht="20.100000000000001" customHeight="1" thickBot="1" x14ac:dyDescent="0.3">
      <c r="A45" s="103"/>
      <c r="B45" s="37" t="s">
        <v>49</v>
      </c>
      <c r="C45" s="84" t="s">
        <v>95</v>
      </c>
      <c r="D45" s="85">
        <v>0</v>
      </c>
      <c r="E45" s="86">
        <v>0</v>
      </c>
      <c r="F45" s="86">
        <v>0</v>
      </c>
      <c r="G45" s="87">
        <v>0</v>
      </c>
      <c r="H45" s="85">
        <v>0</v>
      </c>
      <c r="I45" s="87">
        <v>0</v>
      </c>
      <c r="J45" s="88">
        <v>0</v>
      </c>
      <c r="K45" s="89">
        <v>0</v>
      </c>
      <c r="L45" s="90">
        <v>0</v>
      </c>
      <c r="M45" s="89">
        <v>3200</v>
      </c>
      <c r="N45" s="91">
        <v>0</v>
      </c>
      <c r="O45" s="89">
        <v>0</v>
      </c>
      <c r="P45" s="23">
        <f t="shared" si="1"/>
        <v>3200</v>
      </c>
      <c r="Q45" s="74"/>
      <c r="R45" s="39"/>
    </row>
    <row r="46" spans="1:18" ht="20.100000000000001" customHeight="1" thickBot="1" x14ac:dyDescent="0.3">
      <c r="A46" s="104"/>
      <c r="B46" s="37" t="s">
        <v>96</v>
      </c>
      <c r="C46" s="5" t="s">
        <v>95</v>
      </c>
      <c r="D46" s="9">
        <v>0</v>
      </c>
      <c r="E46" s="7">
        <v>0</v>
      </c>
      <c r="F46" s="7">
        <v>0</v>
      </c>
      <c r="G46" s="8">
        <v>0</v>
      </c>
      <c r="H46" s="9">
        <v>0</v>
      </c>
      <c r="I46" s="8">
        <v>0</v>
      </c>
      <c r="J46" s="62">
        <v>0</v>
      </c>
      <c r="K46" s="65">
        <v>0</v>
      </c>
      <c r="L46" s="64">
        <v>0</v>
      </c>
      <c r="M46" s="65">
        <v>0</v>
      </c>
      <c r="N46" s="64">
        <v>0</v>
      </c>
      <c r="O46" s="65">
        <v>12454.55</v>
      </c>
      <c r="P46" s="10">
        <f t="shared" si="1"/>
        <v>12454.55</v>
      </c>
      <c r="Q46" s="38">
        <f>SUM(P11:P46)</f>
        <v>454616.08999999997</v>
      </c>
      <c r="R46" s="39"/>
    </row>
    <row r="47" spans="1:18" ht="21.75" thickTop="1" thickBot="1" x14ac:dyDescent="0.3">
      <c r="A47" s="92"/>
      <c r="B47" s="105" t="s">
        <v>56</v>
      </c>
      <c r="C47" s="106"/>
      <c r="D47" s="40">
        <f>SUM(D3:D46)</f>
        <v>16807</v>
      </c>
      <c r="E47" s="41">
        <f>SUM(E3:E38)</f>
        <v>61452</v>
      </c>
      <c r="F47" s="42">
        <f>SUM(F3:F35)</f>
        <v>61503.5</v>
      </c>
      <c r="G47" s="41">
        <f>SUM(G3:G38)</f>
        <v>61979.5</v>
      </c>
      <c r="H47" s="43">
        <f>SUM(H3:H39)</f>
        <v>22760</v>
      </c>
      <c r="I47" s="41">
        <f>SUM(I3:I41)</f>
        <v>86291.5</v>
      </c>
      <c r="J47" s="44">
        <f>SUM(J3:J35)</f>
        <v>0</v>
      </c>
      <c r="K47" s="43">
        <f>SUM(K3:K44)</f>
        <v>27962.799999999999</v>
      </c>
      <c r="L47" s="41">
        <f>+SUM(L3:L44)</f>
        <v>68892.37</v>
      </c>
      <c r="M47" s="43">
        <f>SUM(M3:M45,)</f>
        <v>52495.369999999995</v>
      </c>
      <c r="N47" s="41">
        <f>SUM(N3:N35)</f>
        <v>0</v>
      </c>
      <c r="O47" s="43">
        <f>SUM(O3:O46)</f>
        <v>94884.05</v>
      </c>
      <c r="P47" s="45">
        <f>SUM(P3:P46,)</f>
        <v>555028.09000000008</v>
      </c>
      <c r="Q47" s="46">
        <f>SUM(Q4,Q10,Q46,)</f>
        <v>555028.09</v>
      </c>
      <c r="R47" s="1"/>
    </row>
    <row r="48" spans="1:18" x14ac:dyDescent="0.25">
      <c r="A48" s="9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</sheetData>
  <sheetProtection password="CCE2" sheet="1" objects="1" scenarios="1"/>
  <mergeCells count="5">
    <mergeCell ref="A1:P1"/>
    <mergeCell ref="A3:A4"/>
    <mergeCell ref="A5:A10"/>
    <mergeCell ref="A11:A46"/>
    <mergeCell ref="B47:C4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Julho 2011 a Junho 2012</vt:lpstr>
      <vt:lpstr>Plan1</vt:lpstr>
      <vt:lpstr>Plan2</vt:lpstr>
      <vt:lpstr>Plan3</vt:lpstr>
    </vt:vector>
  </TitlesOfParts>
  <Company>Midia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Duelo Com. Total</dc:creator>
  <cp:lastModifiedBy>Ednei Egalon Pereira</cp:lastModifiedBy>
  <dcterms:created xsi:type="dcterms:W3CDTF">2017-04-03T18:54:34Z</dcterms:created>
  <dcterms:modified xsi:type="dcterms:W3CDTF">2017-04-03T20:01:49Z</dcterms:modified>
</cp:coreProperties>
</file>