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2240" firstSheet="6" activeTab="6"/>
  </bookViews>
  <sheets>
    <sheet name="Julho 2010 a Junho 2011" sheetId="1" r:id="rId1"/>
    <sheet name="Julho 2011 a Junho 2012" sheetId="2" r:id="rId2"/>
    <sheet name="Julho 2012 a Junho 2013" sheetId="3" r:id="rId3"/>
    <sheet name="Julho 2013 a Junho 2014" sheetId="4" r:id="rId4"/>
    <sheet name="Julho 2014 Junho 2015" sheetId="5" r:id="rId5"/>
    <sheet name="Junho a Dezembro 2015" sheetId="6" r:id="rId6"/>
    <sheet name="Abril a Dez 2016" sheetId="7" r:id="rId7"/>
  </sheets>
  <calcPr calcId="171026"/>
</workbook>
</file>

<file path=xl/calcChain.xml><?xml version="1.0" encoding="utf-8"?>
<calcChain xmlns="http://schemas.openxmlformats.org/spreadsheetml/2006/main">
  <c r="L28" i="7" l="1"/>
  <c r="K28" i="7"/>
  <c r="F28" i="7"/>
  <c r="E28" i="7"/>
  <c r="D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8" i="7"/>
  <c r="I76" i="6"/>
  <c r="G76" i="6"/>
  <c r="F76" i="6"/>
  <c r="E76" i="6"/>
  <c r="D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K13" i="6"/>
  <c r="J4" i="6"/>
  <c r="J3" i="6"/>
  <c r="C83" i="5"/>
  <c r="O76" i="5"/>
  <c r="N76" i="5"/>
  <c r="M76" i="5"/>
  <c r="L76" i="5"/>
  <c r="I76" i="5"/>
  <c r="H76" i="5"/>
  <c r="G76" i="5"/>
  <c r="F76" i="5"/>
  <c r="E76" i="5"/>
  <c r="D76" i="5"/>
  <c r="C85" i="5"/>
  <c r="C87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Q75" i="5"/>
  <c r="P13" i="5"/>
  <c r="P12" i="5"/>
  <c r="P11" i="5"/>
  <c r="P10" i="5"/>
  <c r="P9" i="5"/>
  <c r="P8" i="5"/>
  <c r="P7" i="5"/>
  <c r="P6" i="5"/>
  <c r="P5" i="5"/>
  <c r="Q13" i="5"/>
  <c r="P4" i="5"/>
  <c r="P3" i="5"/>
  <c r="P76" i="5"/>
  <c r="O64" i="4"/>
  <c r="N64" i="4"/>
  <c r="M64" i="4"/>
  <c r="L64" i="4"/>
  <c r="I64" i="4"/>
  <c r="H64" i="4"/>
  <c r="G64" i="4"/>
  <c r="F64" i="4"/>
  <c r="E64" i="4"/>
  <c r="D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O40" i="3"/>
  <c r="N40" i="3"/>
  <c r="M40" i="3"/>
  <c r="L40" i="3"/>
  <c r="K40" i="3"/>
  <c r="J40" i="3"/>
  <c r="I40" i="3"/>
  <c r="H40" i="3"/>
  <c r="G40" i="3"/>
  <c r="F40" i="3"/>
  <c r="E40" i="3"/>
  <c r="D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Q4" i="3"/>
  <c r="O47" i="2"/>
  <c r="N47" i="2"/>
  <c r="M47" i="2"/>
  <c r="L47" i="2"/>
  <c r="K47" i="2"/>
  <c r="J47" i="2"/>
  <c r="I47" i="2"/>
  <c r="H47" i="2"/>
  <c r="G47" i="2"/>
  <c r="F47" i="2"/>
  <c r="E47" i="2"/>
  <c r="D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O51" i="1"/>
  <c r="N51" i="1"/>
  <c r="M51" i="1"/>
  <c r="L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51" i="1"/>
  <c r="K75" i="6"/>
  <c r="J76" i="6"/>
  <c r="Q12" i="1"/>
  <c r="Q50" i="1"/>
  <c r="Q4" i="1"/>
  <c r="Q51" i="1"/>
  <c r="Q4" i="2"/>
  <c r="Q9" i="3"/>
  <c r="P64" i="4"/>
  <c r="Q11" i="4"/>
  <c r="Q63" i="4"/>
  <c r="Q39" i="3"/>
  <c r="Q10" i="2"/>
  <c r="Q46" i="2"/>
  <c r="K4" i="6"/>
  <c r="Q4" i="5"/>
  <c r="Q76" i="5"/>
  <c r="Q4" i="4"/>
  <c r="P40" i="3"/>
  <c r="P47" i="2"/>
  <c r="K76" i="6"/>
  <c r="Q40" i="3"/>
  <c r="Q47" i="2"/>
</calcChain>
</file>

<file path=xl/sharedStrings.xml><?xml version="1.0" encoding="utf-8"?>
<sst xmlns="http://schemas.openxmlformats.org/spreadsheetml/2006/main" count="846" uniqueCount="331">
  <si>
    <t>Planilha Relatório de Investimentos em Publicidade, Contrato 1 - Nº 016 / 2010 -  Câmara de Volta Redonda - 28/06/2010 a 27/06/2011 - Gestores CMVR -  Vereadores  Luís Soró e  Paulo Conrado</t>
  </si>
  <si>
    <t>Colaboradores</t>
  </si>
  <si>
    <t>Nome Fantasia</t>
  </si>
  <si>
    <t>Julho/2010</t>
  </si>
  <si>
    <t>Agosto/2010</t>
  </si>
  <si>
    <t>Setembro/2010</t>
  </si>
  <si>
    <t>Outubro/2010</t>
  </si>
  <si>
    <t>Novembro/2010</t>
  </si>
  <si>
    <t>Dezembro/2010</t>
  </si>
  <si>
    <t>Janeiro/2011</t>
  </si>
  <si>
    <t>Fevereiro/2011</t>
  </si>
  <si>
    <t>Março/2011</t>
  </si>
  <si>
    <t>Abril/2011</t>
  </si>
  <si>
    <t>Maio/2011</t>
  </si>
  <si>
    <t>Junho/2011</t>
  </si>
  <si>
    <t>Totais</t>
  </si>
  <si>
    <t>Criação</t>
  </si>
  <si>
    <t>Duelo (Serviços)</t>
  </si>
  <si>
    <t>Duelo (Honorários)</t>
  </si>
  <si>
    <t>P  r  o  d  u  ç  ã  o</t>
  </si>
  <si>
    <t>Filmarei Stúdio Gráfico Ltda</t>
  </si>
  <si>
    <t>Filmarei</t>
  </si>
  <si>
    <t>Higor S. Silva ME</t>
  </si>
  <si>
    <t>Digiplay</t>
  </si>
  <si>
    <t>Impressione Imagem e Tecnologia Ltda</t>
  </si>
  <si>
    <t>Infrabit</t>
  </si>
  <si>
    <t>F. S. Gomes Pesquisa de Mercado e Opinião Pública</t>
  </si>
  <si>
    <t>Instituto Informa</t>
  </si>
  <si>
    <t>Telefusão Sistema de Rádio e Televisão Ltda</t>
  </si>
  <si>
    <t xml:space="preserve"> TV Ideal - Canal 11</t>
  </si>
  <si>
    <t>Cena Show Publicidade ME</t>
  </si>
  <si>
    <t>Jet Tv</t>
  </si>
  <si>
    <t>Macrovision Produção Comércio e Serviços em Vídeo Ltda ME</t>
  </si>
  <si>
    <t>Macrovision</t>
  </si>
  <si>
    <t>Fancine Centro de Cultura e Difusão Audiovisual</t>
  </si>
  <si>
    <t>Canal 36</t>
  </si>
  <si>
    <t>V  e  i  c  u  l  a  ç  ã  o</t>
  </si>
  <si>
    <t>Empresa Jornalística Diário do Vale Ltda</t>
  </si>
  <si>
    <t>Jornal Diário do Vale</t>
  </si>
  <si>
    <t>Empresa Jornalística de Volta Redonda Ltda</t>
  </si>
  <si>
    <t>Jornal Foco Regional</t>
  </si>
  <si>
    <t>Wanja Editora de Jornais Ltda</t>
  </si>
  <si>
    <t>Jornal Gazeta do Sul</t>
  </si>
  <si>
    <t>J. B. X. Pires</t>
  </si>
  <si>
    <t>Jornal Emprego Agora</t>
  </si>
  <si>
    <t>Jornal Concurso Agora</t>
  </si>
  <si>
    <t>M. B. Valente Comunicações Ltda ME</t>
  </si>
  <si>
    <t>Jornal Volta Cultural</t>
  </si>
  <si>
    <t>Empresa Jornalística Folha do Interior Ltda ME</t>
  </si>
  <si>
    <t>Jornal Folha do Interior</t>
  </si>
  <si>
    <t xml:space="preserve">Jornal Aqui Regional Ltda </t>
  </si>
  <si>
    <t>Jornal Aqui</t>
  </si>
  <si>
    <t>Novos Rumos Comunicação Ltda</t>
  </si>
  <si>
    <t>Livro Vozes do Aço</t>
  </si>
  <si>
    <t>Jornal Maioridade</t>
  </si>
  <si>
    <t>Empresa Jornalística Bela Vista Ltda</t>
  </si>
  <si>
    <t>Jornal do Interior</t>
  </si>
  <si>
    <t>Empresa Jornalística Fatos e Fotos Ltda</t>
  </si>
  <si>
    <t>Jornal A Voz da Cidade</t>
  </si>
  <si>
    <t>Tabernáculo Empresa Jornalística e Divulgadora de Eventos Ltda</t>
  </si>
  <si>
    <t>Jornal Tabernáculo</t>
  </si>
  <si>
    <t>Edmélia Publicidade Propaganda e Promoções Artísticas Ltda</t>
  </si>
  <si>
    <t>Programa Bola Show - Seleção de Rádios</t>
  </si>
  <si>
    <t>Jornal da Ordem</t>
  </si>
  <si>
    <t>Ana Raquel Nora da Cruz 10964367793</t>
  </si>
  <si>
    <t>Centro Evangélico de Estudos Sociais Políticos Fluminense Ltda</t>
  </si>
  <si>
    <t>Jornal Universo</t>
  </si>
  <si>
    <t>Programa de Radiodifusão Dário de Paula Ltda</t>
  </si>
  <si>
    <t>Rádio 88 FM - Prog. Dário de Paula</t>
  </si>
  <si>
    <t>Empresa SF de Radiodifusão Ltda</t>
  </si>
  <si>
    <t>Rádio Cidade do Aço - Prog. Bom dia Cidade</t>
  </si>
  <si>
    <t>Rádio do Comércio</t>
  </si>
  <si>
    <t>Uiara Araújo Publicidade Prod. Art. Ltda</t>
  </si>
  <si>
    <t>Rádio do Comércio  - Prog. Show do Uiara Araújo</t>
  </si>
  <si>
    <t>Rádio Sociedade de Volta Redonda Ltda</t>
  </si>
  <si>
    <t>Rádio Rede Aleluia</t>
  </si>
  <si>
    <t>J C Diniz - Editora ME</t>
  </si>
  <si>
    <t>Jornal O Popular do Vale</t>
  </si>
  <si>
    <t>L Santos Serviços e Soluções em Informática Ltda ME</t>
  </si>
  <si>
    <t>Jornal Metal Sul Notícias</t>
  </si>
  <si>
    <t xml:space="preserve">Sociedade Sul Fluminense Radiodifusão </t>
  </si>
  <si>
    <t>Rádio Sociedade</t>
  </si>
  <si>
    <t>Sociedade Barrense  de Radiodifusão Ltda EPP</t>
  </si>
  <si>
    <t>Rádio Califórnia</t>
  </si>
  <si>
    <t>Rádio Sul Fluminense Ltda EPP</t>
  </si>
  <si>
    <t>Rádio Sul Fluminense 96,1 FM</t>
  </si>
  <si>
    <t>Midiasul VR Publicidade Ltda</t>
  </si>
  <si>
    <t>Revista Aliança Empresarial</t>
  </si>
  <si>
    <t>Associação Comunitária de Rádio e Televisão Integrada Ltda</t>
  </si>
  <si>
    <t>Rádio Integração</t>
  </si>
  <si>
    <t>Rádio Energia Ltda ME</t>
  </si>
  <si>
    <t>Rádio 88 FM</t>
  </si>
  <si>
    <t>TV Ideal - Canal 11</t>
  </si>
  <si>
    <t>Anderson Alcantara Reis ME</t>
  </si>
  <si>
    <t>Jornal Gazeta Gospel</t>
  </si>
  <si>
    <t>R. X. Pires</t>
  </si>
  <si>
    <t>Jornal Cidade Agora</t>
  </si>
  <si>
    <t>V. P. D. Empresa de Radiodifusão Ltda ME</t>
  </si>
  <si>
    <t>Rádio Volta Redonda FM</t>
  </si>
  <si>
    <t>NTV Nova Televisão Digital a Cabo Ltda</t>
  </si>
  <si>
    <t>Veiculação Canal 36</t>
  </si>
  <si>
    <t>Jornal Informativo Caderno Especial Ltda</t>
  </si>
  <si>
    <t>Site do Jornal Caderno Especial</t>
  </si>
  <si>
    <t xml:space="preserve">Antonio Carlos Estevam </t>
  </si>
  <si>
    <t xml:space="preserve">Rádio Sul Fluminense AM  e Califórnia FM </t>
  </si>
  <si>
    <t>T O T A I S</t>
  </si>
  <si>
    <t>Planilha Relatório de Investimentos em Publicidade, Contrato 2 - Nº 016 / 2010 -  Termo Aditivo Nº 01 / 2011 - Câmara de Volta Redonda - 01/07/2012 a 30/06/2012 - Gestores CMVR -  Vereadores  Paulo Conrado e  Dr. Jair Nogueira</t>
  </si>
  <si>
    <t>Julho/2011</t>
  </si>
  <si>
    <t>Agosto/2011</t>
  </si>
  <si>
    <t>Setembro/2011</t>
  </si>
  <si>
    <t>Outubro/2011</t>
  </si>
  <si>
    <t>Novembro/2011</t>
  </si>
  <si>
    <t>Dezembro/2011</t>
  </si>
  <si>
    <t>Janeiro/2012</t>
  </si>
  <si>
    <t>Fevereiro/2012</t>
  </si>
  <si>
    <t>Março/2012</t>
  </si>
  <si>
    <t>Abril/2012</t>
  </si>
  <si>
    <t>Maio/2012</t>
  </si>
  <si>
    <t>Junho/2012</t>
  </si>
  <si>
    <t>Produção</t>
  </si>
  <si>
    <t>Claudinei Guedes de Souza Silva</t>
  </si>
  <si>
    <t>Visual Artes</t>
  </si>
  <si>
    <t>Gráfica e Editora Irmãos Drumond Lta EP</t>
  </si>
  <si>
    <t>Gráfica Drumond</t>
  </si>
  <si>
    <t>Glauber Salles Cordeiro</t>
  </si>
  <si>
    <t>Glauber TV</t>
  </si>
  <si>
    <t>Programa Bola Show - seleção de rádios</t>
  </si>
  <si>
    <t xml:space="preserve">Jornal Cidade Agora </t>
  </si>
  <si>
    <t>Jornal Cuca Legal</t>
  </si>
  <si>
    <t>Editora Lazer para Viver LTDA</t>
  </si>
  <si>
    <t>Revista Alegria, Alegria</t>
  </si>
  <si>
    <t>Rochart Design Gráfico Ltda</t>
  </si>
  <si>
    <t>Jornal Radar Sul</t>
  </si>
  <si>
    <t>ACM Rádio Televisão Conteúdo Mídia Ltda</t>
  </si>
  <si>
    <t>Programa Sebastião Alves</t>
  </si>
  <si>
    <t>Câmara dos Dirigentes Lojistas de Volta Redonda</t>
  </si>
  <si>
    <t>Revista O Lojista</t>
  </si>
  <si>
    <t>C M Lima Filho Jornais e Revistas</t>
  </si>
  <si>
    <t>Jornal Folha do Aço</t>
  </si>
  <si>
    <t>E P Fonseca</t>
  </si>
  <si>
    <t>Jornal Vale Sul Online</t>
  </si>
  <si>
    <t>José Maria Jeremias</t>
  </si>
  <si>
    <t>Jornal da Asvre</t>
  </si>
  <si>
    <t>04 de Fevereiro Comunicação Integrada Ltda</t>
  </si>
  <si>
    <t>Revista Sicomércio em Foco</t>
  </si>
  <si>
    <t>Programa Fato Popular</t>
  </si>
  <si>
    <t>Programa Fato Popular Eireli</t>
  </si>
  <si>
    <t>Planilha Relatório de Investimentos em Publicidade, Contrato 3 - Nº 016 / 2010 -  Termo Aditivo Nº 01 / 2012 - Câmara de Volta Redonda - 01/07/2012 a 30/06/2013 - Gestores CMVR -  Vereador (a) Dr. Jair Nogueira e  América Tereza</t>
  </si>
  <si>
    <t>Julho/2012</t>
  </si>
  <si>
    <t>Agosto/2012</t>
  </si>
  <si>
    <t>Setembro/2012</t>
  </si>
  <si>
    <t>Outubro/2012</t>
  </si>
  <si>
    <t>Novembro/2012</t>
  </si>
  <si>
    <t>Dezembro/2012</t>
  </si>
  <si>
    <t>Janeiro/2013</t>
  </si>
  <si>
    <t>Fevereiro/2013</t>
  </si>
  <si>
    <t>Março/2013</t>
  </si>
  <si>
    <t>Abril/2013</t>
  </si>
  <si>
    <t>Maio/2013</t>
  </si>
  <si>
    <t>Junho/2013</t>
  </si>
  <si>
    <t>Macrovision Prod. Com. E Serv. Em Vídeo Ltda.</t>
  </si>
  <si>
    <t>Sigema Audio Studio Produções e Eventos Ltda.</t>
  </si>
  <si>
    <t>Studio Digital</t>
  </si>
  <si>
    <t>Veiculação</t>
  </si>
  <si>
    <t>Empresa Jornalística Folha do Interior</t>
  </si>
  <si>
    <t>Empresa Jornalistica Diário do Vale Ltda.</t>
  </si>
  <si>
    <t>Empresa Fatos e Fotos ME.</t>
  </si>
  <si>
    <t>Jornal Aqui Eireli EPP.</t>
  </si>
  <si>
    <t>Associação Cultural CEM</t>
  </si>
  <si>
    <t>Rádio Cultura 100</t>
  </si>
  <si>
    <t>Rádio Energia Ltda. EPP</t>
  </si>
  <si>
    <t>Sociedade Barrense de Radiodifusão Ltda - EPP</t>
  </si>
  <si>
    <t>Radio do Comércio Ltda</t>
  </si>
  <si>
    <t>JBX Pires</t>
  </si>
  <si>
    <t>TV Lotérica</t>
  </si>
  <si>
    <t>A Braz Promoções</t>
  </si>
  <si>
    <t>Programa Taí para Todos</t>
  </si>
  <si>
    <t>NTV Nova Televisão Digital a Cabo</t>
  </si>
  <si>
    <t>Sociedade de Televisão Sul Fluminense Ltda</t>
  </si>
  <si>
    <t>Band</t>
  </si>
  <si>
    <t>Programa Dário de Paula</t>
  </si>
  <si>
    <t>Edmelia Publicid. Prop. E Prom. Artísticas Ltda</t>
  </si>
  <si>
    <t>Programa Bola Show (Rádio do Comércio)</t>
  </si>
  <si>
    <t>TV Rio Sul Ltda</t>
  </si>
  <si>
    <t>TV Rio Sul</t>
  </si>
  <si>
    <t>C D F Promoções Artísticos Sonorizações Ltda</t>
  </si>
  <si>
    <t>Programa Bom dia Cidade</t>
  </si>
  <si>
    <t>Programa Interatividade</t>
  </si>
  <si>
    <t>L . C. Campos Editora ME</t>
  </si>
  <si>
    <t>Jornal Boca do Povo</t>
  </si>
  <si>
    <t>Instituto Radar Social</t>
  </si>
  <si>
    <t>Revista Mais Alegria</t>
  </si>
  <si>
    <t>Planilha Relatório de Investimentos em Publicidade, Contrato 4 - Nº 016 / 2010 -  Termo Aditivo Nº 01 / 2013 - Câmara de Volta Redonda - 01/07/2013 a 30/06/2014 - Gestores CMVR -  Vereador (a) Dr.   América Tereza  e Washington Granato</t>
  </si>
  <si>
    <t>Julho/2013</t>
  </si>
  <si>
    <t>Agosto/2013</t>
  </si>
  <si>
    <t>Setembro/2013</t>
  </si>
  <si>
    <t>Outubro/2013</t>
  </si>
  <si>
    <t>Novembro/2013</t>
  </si>
  <si>
    <t>Dezembro/2013</t>
  </si>
  <si>
    <t>Janeiro/2014</t>
  </si>
  <si>
    <t>Fevereiro/2014</t>
  </si>
  <si>
    <t>Março/2014</t>
  </si>
  <si>
    <t>Abril/2014</t>
  </si>
  <si>
    <t>Maio/2014</t>
  </si>
  <si>
    <t>Junho/2014</t>
  </si>
  <si>
    <t>Beatriz Xavier do Nascimento Comunicação I. ME</t>
  </si>
  <si>
    <t>Mídia Brasil</t>
  </si>
  <si>
    <t>Walter Leite Edição de Jornais ME</t>
  </si>
  <si>
    <t>Jornal Fatos e Análises</t>
  </si>
  <si>
    <t>Primart Comunicação e Eventos Ltda ME</t>
  </si>
  <si>
    <t>Editora O Dia S/A</t>
  </si>
  <si>
    <t>Jornal O Dia</t>
  </si>
  <si>
    <t>Programa Uiara Araújo</t>
  </si>
  <si>
    <t>Rádio Cidade do Aço (103 FM)</t>
  </si>
  <si>
    <t>Rádio Sintonia do Vale</t>
  </si>
  <si>
    <t>Associação Comunitária de Rádio e Televisão Ltda</t>
  </si>
  <si>
    <t>TV Cuca Legal</t>
  </si>
  <si>
    <t>T R Martins Edição de Jornais ME</t>
  </si>
  <si>
    <t>Jornal Enfoque</t>
  </si>
  <si>
    <t>A 3 Produtora Audiovisual e Publicidade Ltda</t>
  </si>
  <si>
    <t>A 3 Produtora</t>
  </si>
  <si>
    <t>Revista OAB / VR</t>
  </si>
  <si>
    <t>Lizarelli Paes Comunicação Ltda</t>
  </si>
  <si>
    <t>Revista Acontece Interior</t>
  </si>
  <si>
    <t>José Roberto de Almeida Mendonça</t>
  </si>
  <si>
    <t>Programa Bola Show</t>
  </si>
  <si>
    <t>C.N.T. Rio Ltda</t>
  </si>
  <si>
    <t>Programa Balanço Esportivo</t>
  </si>
  <si>
    <t>Câmara de Dirigentes Lojistas de Volta Redonda</t>
  </si>
  <si>
    <t>Câmara Dirigentes Lojistas</t>
  </si>
  <si>
    <t>Programa do Uiara Araújo</t>
  </si>
  <si>
    <t>Valdemir Micheloni</t>
  </si>
  <si>
    <t>Tio Mica - TV</t>
  </si>
  <si>
    <t>MM Editora de Jornais Ltda ME</t>
  </si>
  <si>
    <t>Jornal Tribuna do Vale</t>
  </si>
  <si>
    <t>Diego Campos Raffide ME</t>
  </si>
  <si>
    <t>Revista Por Aqui</t>
  </si>
  <si>
    <t>Programa Manoel Alves</t>
  </si>
  <si>
    <t>Sindicato dos Funcionários P. do M, de Volta Redonda</t>
  </si>
  <si>
    <t>Jornal do Sindicato</t>
  </si>
  <si>
    <t>Crux Vermelha Brasileira</t>
  </si>
  <si>
    <t>Jornal Folha Humanitária</t>
  </si>
  <si>
    <t>Claudio Ferreira 65470559764</t>
  </si>
  <si>
    <t>Nosso Jornal</t>
  </si>
  <si>
    <t xml:space="preserve">V.P.D. Empresa de Radiodifusão Ltda -ME </t>
  </si>
  <si>
    <t>Rádio Volta Redonda - 87,5 FM</t>
  </si>
  <si>
    <t>Planilha Relatório de Investimentos em Publicidade, Contrato 5 - Nº 016 / 2010 -  Termo Aditivo Nº 01 / 2014 - Câmara de Volta Redonda - 01/07/2014 a 30/06/2015 - Gestores CMVR -  Vereador (a) Washington Granato e Paulo Conrado</t>
  </si>
  <si>
    <t>Julho/2014</t>
  </si>
  <si>
    <t>Agosto/2014</t>
  </si>
  <si>
    <t>Setembro/2014</t>
  </si>
  <si>
    <t>Outubro/2014</t>
  </si>
  <si>
    <t>Novembro/2014</t>
  </si>
  <si>
    <t>Dezembro/2014</t>
  </si>
  <si>
    <t>Janeiro/2015</t>
  </si>
  <si>
    <t>Fevereiro/2015</t>
  </si>
  <si>
    <t>Março/2015</t>
  </si>
  <si>
    <t>Abril/2015</t>
  </si>
  <si>
    <t>Maio/2015</t>
  </si>
  <si>
    <t>Junho/2015</t>
  </si>
  <si>
    <t>Sequência Produções Eireli ME</t>
  </si>
  <si>
    <t>Sequência</t>
  </si>
  <si>
    <t>Digital Voice</t>
  </si>
  <si>
    <t>Jornal Sul Fluminense</t>
  </si>
  <si>
    <t>Geraldo de Almeida Junior</t>
  </si>
  <si>
    <t>Maioridade</t>
  </si>
  <si>
    <t>Cruz Vermelha Brasileira</t>
  </si>
  <si>
    <t>Cidade em Foco</t>
  </si>
  <si>
    <t>J B X Pires</t>
  </si>
  <si>
    <t>Jornal Agora</t>
  </si>
  <si>
    <t xml:space="preserve">Claudio José Ferreira de Souza </t>
  </si>
  <si>
    <t>Rio Sul Mix</t>
  </si>
  <si>
    <t>Fato Publicidade</t>
  </si>
  <si>
    <t>Fato Real</t>
  </si>
  <si>
    <t>AG Vieira M &amp; D Ltda ME</t>
  </si>
  <si>
    <t>Show Uiara Araújo</t>
  </si>
  <si>
    <t xml:space="preserve">Hercules Estenio Marqes Publicidade e Propaganda </t>
  </si>
  <si>
    <t>Aliança Empresarial</t>
  </si>
  <si>
    <t>Rádio do Comércio Ltda</t>
  </si>
  <si>
    <t>Rádio do Comércio - Tio Mica</t>
  </si>
  <si>
    <t>,</t>
  </si>
  <si>
    <t>Empenho 1 - 00174-4 de 27/06/2014</t>
  </si>
  <si>
    <t>Empenho 2 - 291 de 18/12/2014</t>
  </si>
  <si>
    <t>Empenho 3 - 150101-5 de 27/01/2015</t>
  </si>
  <si>
    <t>Valor Total Empenho</t>
  </si>
  <si>
    <t>Total Faturado</t>
  </si>
  <si>
    <t>Saldo Empenhos</t>
  </si>
  <si>
    <t>Planilha Relatório de Investimentos em Publicidade, Contrato 5 - Nº 016 / 2010 -  Termo Aditivo Nº 01 / 2015 - Câmara de Volta Redonda - 01/07/2015 a 27/12/2015 - Gestores CMVR -  Vereador (a) Paulo Conrado</t>
  </si>
  <si>
    <t>Julho/2015</t>
  </si>
  <si>
    <t>Agosto/2015</t>
  </si>
  <si>
    <t>Setembro/ 2015</t>
  </si>
  <si>
    <t>Outubro / 2015</t>
  </si>
  <si>
    <t>Novembro / 2015</t>
  </si>
  <si>
    <t>Dezembro / 2015</t>
  </si>
  <si>
    <t>Jornal Livre</t>
  </si>
  <si>
    <t xml:space="preserve">Planilha Relatório de Investimentos em Publicidade, Contrato 1 - Nº 04 / 16  - Câmara de Volta Redonda - 07/04/2016 A 06/04/2017 - Gestor CMVR -  Vereador  Edson Quinto  </t>
  </si>
  <si>
    <t>Abril / 2016</t>
  </si>
  <si>
    <t>Maio / 2016</t>
  </si>
  <si>
    <t>Junho / 2016</t>
  </si>
  <si>
    <t>Julho / 2016</t>
  </si>
  <si>
    <t>Agosto / 2016</t>
  </si>
  <si>
    <t>Setembro / 2016</t>
  </si>
  <si>
    <t>Outubro / 2016</t>
  </si>
  <si>
    <t>Novembro / 2016</t>
  </si>
  <si>
    <t>Dezembro / 2016</t>
  </si>
  <si>
    <t>Duelo Comunicação Total</t>
  </si>
  <si>
    <t xml:space="preserve">Empresa Jornalística de Volta Redonda Ltda. </t>
  </si>
  <si>
    <t>Empresa Jornalística Fatos e Fotos Ltda.</t>
  </si>
  <si>
    <t>Jornal Aqui Regional Eireli EPP.</t>
  </si>
  <si>
    <t>C M de Lima Filho Jornais e Revistas.</t>
  </si>
  <si>
    <t>Programa Fato Popular Eireli.</t>
  </si>
  <si>
    <t>Geraldo de Almeida Junior.</t>
  </si>
  <si>
    <t>Jornal Maioridade / Livro Jean</t>
  </si>
  <si>
    <t>Jornal Maioridade / Jornal Sul Fluminense</t>
  </si>
  <si>
    <t>A.F Marques Publicidade - ME.</t>
  </si>
  <si>
    <t>Jornal Fato Real</t>
  </si>
  <si>
    <t>Hercules Estenio Marques Publicidade e Propaganda.</t>
  </si>
  <si>
    <t>Diário do Vale</t>
  </si>
  <si>
    <t>Programa de Radiodifusão Dário de Paula Ltda,</t>
  </si>
  <si>
    <t xml:space="preserve">Rádio do Comércio Ltda. </t>
  </si>
  <si>
    <t>Beatriz Xavier do Nascimento Comunicação Integrada</t>
  </si>
  <si>
    <t>Cidades em Foco</t>
  </si>
  <si>
    <t>Diego Campos Raffide - ME</t>
  </si>
  <si>
    <t xml:space="preserve">José Roberto de Almeida Mendonça. </t>
  </si>
  <si>
    <t>Rádio 96FM - Carlos Henrique Estevan</t>
  </si>
  <si>
    <t>Rádio Sul Fluminense 96 FM</t>
  </si>
  <si>
    <t>Telles e Telles Comunicação Ltda - ME</t>
  </si>
  <si>
    <t>Jornal Telles</t>
  </si>
  <si>
    <t>TV Ideal Sistema de Rádio e Televisão Ltda ME</t>
  </si>
  <si>
    <t>TV Ideal</t>
  </si>
  <si>
    <t>Canal 36 Eireli ME</t>
  </si>
  <si>
    <t>Tio Mica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</si>
</sst>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16"/>
      <color theme="0"/>
      <name val="Arial"/>
      <family val="2"/>
    </font>
    <font>
      <b/>
      <sz val="14"/>
      <color rgb="FF0000FF"/>
      <name val="Calibri"/>
      <family val="2"/>
      <scheme val="minor"/>
    </font>
    <font>
      <b/>
      <sz val="20"/>
      <color theme="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theme="0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theme="0"/>
      </left>
      <right/>
      <top style="thick">
        <color indexed="64"/>
      </top>
      <bottom style="thick">
        <color indexed="64"/>
      </bottom>
      <diagonal/>
    </border>
    <border>
      <left style="double">
        <color theme="0"/>
      </left>
      <right style="double">
        <color theme="0"/>
      </right>
      <top style="thick">
        <color indexed="64"/>
      </top>
      <bottom style="thick">
        <color indexed="64"/>
      </bottom>
      <diagonal/>
    </border>
    <border>
      <left style="double">
        <color theme="0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theme="0"/>
      </right>
      <top style="medium">
        <color indexed="64"/>
      </top>
      <bottom style="medium">
        <color indexed="64"/>
      </bottom>
      <diagonal/>
    </border>
    <border>
      <left style="double">
        <color theme="0"/>
      </left>
      <right/>
      <top style="medium">
        <color indexed="64"/>
      </top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medium">
        <color indexed="64"/>
      </top>
      <bottom style="medium">
        <color indexed="64"/>
      </bottom>
      <diagonal/>
    </border>
    <border>
      <left style="double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 style="double">
        <color theme="0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2">
    <xf numFmtId="0" fontId="0" fillId="0" borderId="0" xfId="0"/>
    <xf numFmtId="0" fontId="0" fillId="0" borderId="0" xfId="0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49" fontId="5" fillId="4" borderId="6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5" fillId="4" borderId="8" xfId="0" applyNumberFormat="1" applyFont="1" applyFill="1" applyBorder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4" fontId="8" fillId="6" borderId="13" xfId="1" applyFont="1" applyFill="1" applyBorder="1" applyAlignment="1">
      <alignment horizontal="center" vertical="center"/>
    </xf>
    <xf numFmtId="44" fontId="8" fillId="6" borderId="11" xfId="1" applyFont="1" applyFill="1" applyBorder="1" applyAlignment="1">
      <alignment horizontal="center" vertical="center"/>
    </xf>
    <xf numFmtId="44" fontId="8" fillId="6" borderId="12" xfId="1" applyFont="1" applyFill="1" applyBorder="1" applyAlignment="1">
      <alignment horizontal="center" vertical="center"/>
    </xf>
    <xf numFmtId="44" fontId="8" fillId="7" borderId="14" xfId="1" applyFont="1" applyFill="1" applyBorder="1" applyAlignment="1">
      <alignment horizontal="center" vertical="center"/>
    </xf>
    <xf numFmtId="44" fontId="8" fillId="7" borderId="15" xfId="1" applyNumberFormat="1" applyFont="1" applyFill="1" applyBorder="1" applyAlignment="1">
      <alignment horizontal="center" vertical="center"/>
    </xf>
    <xf numFmtId="44" fontId="8" fillId="7" borderId="16" xfId="1" applyNumberFormat="1" applyFont="1" applyFill="1" applyBorder="1" applyAlignment="1">
      <alignment horizontal="center" vertical="center"/>
    </xf>
    <xf numFmtId="44" fontId="8" fillId="7" borderId="17" xfId="1" applyNumberFormat="1" applyFont="1" applyFill="1" applyBorder="1" applyAlignment="1">
      <alignment horizontal="center" vertical="center"/>
    </xf>
    <xf numFmtId="44" fontId="9" fillId="0" borderId="11" xfId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44" fontId="8" fillId="6" borderId="20" xfId="1" applyFont="1" applyFill="1" applyBorder="1" applyAlignment="1">
      <alignment horizontal="center" vertical="center"/>
    </xf>
    <xf numFmtId="44" fontId="8" fillId="6" borderId="18" xfId="1" applyFont="1" applyFill="1" applyBorder="1" applyAlignment="1">
      <alignment horizontal="center" vertical="center"/>
    </xf>
    <xf numFmtId="44" fontId="8" fillId="6" borderId="19" xfId="1" applyFont="1" applyFill="1" applyBorder="1" applyAlignment="1">
      <alignment horizontal="center" vertical="center"/>
    </xf>
    <xf numFmtId="44" fontId="8" fillId="7" borderId="21" xfId="1" applyFont="1" applyFill="1" applyBorder="1" applyAlignment="1">
      <alignment horizontal="center" vertical="center"/>
    </xf>
    <xf numFmtId="44" fontId="8" fillId="7" borderId="20" xfId="1" applyFont="1" applyFill="1" applyBorder="1" applyAlignment="1">
      <alignment horizontal="center" vertical="center"/>
    </xf>
    <xf numFmtId="44" fontId="8" fillId="7" borderId="18" xfId="1" applyFont="1" applyFill="1" applyBorder="1" applyAlignment="1">
      <alignment horizontal="center" vertical="center"/>
    </xf>
    <xf numFmtId="44" fontId="8" fillId="7" borderId="19" xfId="1" applyFont="1" applyFill="1" applyBorder="1" applyAlignment="1">
      <alignment horizontal="center" vertical="center"/>
    </xf>
    <xf numFmtId="44" fontId="9" fillId="0" borderId="18" xfId="1" applyFont="1" applyBorder="1" applyAlignment="1">
      <alignment horizontal="center" vertical="center"/>
    </xf>
    <xf numFmtId="44" fontId="10" fillId="0" borderId="22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4" fontId="8" fillId="6" borderId="26" xfId="1" applyFont="1" applyFill="1" applyBorder="1" applyAlignment="1">
      <alignment horizontal="center" vertical="center"/>
    </xf>
    <xf numFmtId="44" fontId="8" fillId="6" borderId="24" xfId="1" applyFont="1" applyFill="1" applyBorder="1" applyAlignment="1">
      <alignment horizontal="center" vertical="center"/>
    </xf>
    <xf numFmtId="44" fontId="8" fillId="0" borderId="25" xfId="1" applyFont="1" applyFill="1" applyBorder="1" applyAlignment="1">
      <alignment horizontal="center" vertical="center"/>
    </xf>
    <xf numFmtId="44" fontId="8" fillId="7" borderId="27" xfId="1" applyFont="1" applyFill="1" applyBorder="1" applyAlignment="1">
      <alignment horizontal="center" vertical="center"/>
    </xf>
    <xf numFmtId="44" fontId="8" fillId="7" borderId="26" xfId="1" applyFont="1" applyFill="1" applyBorder="1" applyAlignment="1">
      <alignment horizontal="center" vertical="center"/>
    </xf>
    <xf numFmtId="44" fontId="8" fillId="7" borderId="24" xfId="1" applyFont="1" applyFill="1" applyBorder="1" applyAlignment="1">
      <alignment horizontal="center" vertical="center"/>
    </xf>
    <xf numFmtId="44" fontId="8" fillId="7" borderId="25" xfId="1" applyFont="1" applyFill="1" applyBorder="1" applyAlignment="1">
      <alignment horizontal="center" vertical="center"/>
    </xf>
    <xf numFmtId="44" fontId="9" fillId="0" borderId="24" xfId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44" fontId="8" fillId="6" borderId="30" xfId="1" applyFont="1" applyFill="1" applyBorder="1" applyAlignment="1">
      <alignment horizontal="center" vertical="center"/>
    </xf>
    <xf numFmtId="44" fontId="8" fillId="6" borderId="28" xfId="1" applyFont="1" applyFill="1" applyBorder="1" applyAlignment="1">
      <alignment horizontal="center" vertical="center"/>
    </xf>
    <xf numFmtId="44" fontId="8" fillId="0" borderId="29" xfId="1" applyFont="1" applyFill="1" applyBorder="1" applyAlignment="1">
      <alignment horizontal="center" vertical="center"/>
    </xf>
    <xf numFmtId="44" fontId="8" fillId="7" borderId="31" xfId="1" applyFont="1" applyFill="1" applyBorder="1" applyAlignment="1">
      <alignment horizontal="center" vertical="center"/>
    </xf>
    <xf numFmtId="44" fontId="8" fillId="7" borderId="30" xfId="1" applyFont="1" applyFill="1" applyBorder="1" applyAlignment="1">
      <alignment horizontal="center" vertical="center"/>
    </xf>
    <xf numFmtId="44" fontId="8" fillId="7" borderId="28" xfId="1" applyFont="1" applyFill="1" applyBorder="1" applyAlignment="1">
      <alignment horizontal="center" vertical="center"/>
    </xf>
    <xf numFmtId="44" fontId="8" fillId="7" borderId="29" xfId="1" applyFont="1" applyFill="1" applyBorder="1" applyAlignment="1">
      <alignment horizontal="center" vertical="center"/>
    </xf>
    <xf numFmtId="44" fontId="9" fillId="0" borderId="28" xfId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44" fontId="8" fillId="6" borderId="35" xfId="1" applyFont="1" applyFill="1" applyBorder="1" applyAlignment="1">
      <alignment horizontal="center" vertical="center"/>
    </xf>
    <xf numFmtId="44" fontId="8" fillId="6" borderId="33" xfId="1" applyFont="1" applyFill="1" applyBorder="1" applyAlignment="1">
      <alignment horizontal="center" vertical="center"/>
    </xf>
    <xf numFmtId="44" fontId="8" fillId="0" borderId="34" xfId="1" applyFont="1" applyFill="1" applyBorder="1" applyAlignment="1">
      <alignment horizontal="center" vertical="center"/>
    </xf>
    <xf numFmtId="44" fontId="8" fillId="7" borderId="36" xfId="1" applyFont="1" applyFill="1" applyBorder="1" applyAlignment="1">
      <alignment horizontal="center" vertical="center"/>
    </xf>
    <xf numFmtId="44" fontId="8" fillId="7" borderId="35" xfId="1" applyFont="1" applyFill="1" applyBorder="1" applyAlignment="1">
      <alignment horizontal="center" vertical="center"/>
    </xf>
    <xf numFmtId="44" fontId="8" fillId="7" borderId="33" xfId="1" applyFont="1" applyFill="1" applyBorder="1" applyAlignment="1">
      <alignment horizontal="center" vertical="center"/>
    </xf>
    <xf numFmtId="44" fontId="8" fillId="7" borderId="34" xfId="1" applyFont="1" applyFill="1" applyBorder="1" applyAlignment="1">
      <alignment horizontal="center" vertical="center"/>
    </xf>
    <xf numFmtId="44" fontId="9" fillId="0" borderId="3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4" fontId="8" fillId="0" borderId="11" xfId="1" applyFont="1" applyFill="1" applyBorder="1" applyAlignment="1">
      <alignment horizontal="center" vertical="center"/>
    </xf>
    <xf numFmtId="44" fontId="8" fillId="7" borderId="13" xfId="1" applyFont="1" applyFill="1" applyBorder="1" applyAlignment="1">
      <alignment horizontal="center" vertical="center"/>
    </xf>
    <xf numFmtId="44" fontId="8" fillId="7" borderId="11" xfId="1" applyFont="1" applyFill="1" applyBorder="1" applyAlignment="1">
      <alignment horizontal="center" vertical="center"/>
    </xf>
    <xf numFmtId="44" fontId="8" fillId="7" borderId="12" xfId="1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44" fontId="8" fillId="6" borderId="29" xfId="1" applyFont="1" applyFill="1" applyBorder="1" applyAlignment="1">
      <alignment horizontal="center" vertical="center"/>
    </xf>
    <xf numFmtId="44" fontId="8" fillId="0" borderId="28" xfId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44" fontId="8" fillId="0" borderId="18" xfId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4" fontId="9" fillId="0" borderId="10" xfId="1" applyFont="1" applyBorder="1" applyAlignment="1">
      <alignment horizontal="center" vertical="center"/>
    </xf>
    <xf numFmtId="44" fontId="10" fillId="0" borderId="37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44" fontId="10" fillId="0" borderId="41" xfId="1" applyFont="1" applyFill="1" applyBorder="1" applyAlignment="1">
      <alignment horizontal="center" vertical="center"/>
    </xf>
    <xf numFmtId="44" fontId="10" fillId="0" borderId="38" xfId="1" applyFont="1" applyFill="1" applyBorder="1" applyAlignment="1">
      <alignment horizontal="center" vertical="center"/>
    </xf>
    <xf numFmtId="44" fontId="10" fillId="0" borderId="39" xfId="1" applyFont="1" applyFill="1" applyBorder="1" applyAlignment="1">
      <alignment horizontal="center" vertical="center"/>
    </xf>
    <xf numFmtId="44" fontId="10" fillId="0" borderId="42" xfId="1" applyFont="1" applyFill="1" applyBorder="1" applyAlignment="1">
      <alignment horizontal="center" vertical="center"/>
    </xf>
    <xf numFmtId="44" fontId="10" fillId="0" borderId="43" xfId="1" applyFont="1" applyBorder="1" applyAlignment="1">
      <alignment horizontal="center" vertical="center"/>
    </xf>
    <xf numFmtId="44" fontId="6" fillId="0" borderId="38" xfId="1" applyFont="1" applyFill="1" applyBorder="1" applyAlignment="1">
      <alignment horizontal="center" vertical="center"/>
    </xf>
    <xf numFmtId="44" fontId="14" fillId="0" borderId="38" xfId="0" applyNumberFormat="1" applyFont="1" applyBorder="1" applyAlignment="1">
      <alignment horizontal="center" vertical="center"/>
    </xf>
    <xf numFmtId="0" fontId="0" fillId="0" borderId="0" xfId="0" applyBorder="1"/>
    <xf numFmtId="44" fontId="0" fillId="0" borderId="0" xfId="0" applyNumberFormat="1"/>
    <xf numFmtId="0" fontId="4" fillId="3" borderId="48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49" fontId="5" fillId="4" borderId="53" xfId="0" applyNumberFormat="1" applyFont="1" applyFill="1" applyBorder="1" applyAlignment="1">
      <alignment horizontal="center" vertical="center"/>
    </xf>
    <xf numFmtId="49" fontId="5" fillId="4" borderId="51" xfId="0" applyNumberFormat="1" applyFont="1" applyFill="1" applyBorder="1" applyAlignment="1">
      <alignment horizontal="center" vertical="center"/>
    </xf>
    <xf numFmtId="49" fontId="5" fillId="4" borderId="54" xfId="0" applyNumberFormat="1" applyFont="1" applyFill="1" applyBorder="1" applyAlignment="1">
      <alignment horizontal="center" vertical="center"/>
    </xf>
    <xf numFmtId="49" fontId="5" fillId="4" borderId="55" xfId="0" applyNumberFormat="1" applyFont="1" applyFill="1" applyBorder="1" applyAlignment="1">
      <alignment horizontal="center" vertical="center"/>
    </xf>
    <xf numFmtId="49" fontId="5" fillId="4" borderId="56" xfId="0" applyNumberFormat="1" applyFont="1" applyFill="1" applyBorder="1" applyAlignment="1">
      <alignment horizontal="center" vertical="center"/>
    </xf>
    <xf numFmtId="44" fontId="8" fillId="7" borderId="57" xfId="1" applyFont="1" applyFill="1" applyBorder="1" applyAlignment="1">
      <alignment horizontal="center" vertical="center"/>
    </xf>
    <xf numFmtId="44" fontId="8" fillId="7" borderId="58" xfId="1" applyFont="1" applyFill="1" applyBorder="1" applyAlignment="1">
      <alignment horizontal="center" vertical="center"/>
    </xf>
    <xf numFmtId="44" fontId="8" fillId="7" borderId="59" xfId="1" applyFont="1" applyFill="1" applyBorder="1" applyAlignment="1">
      <alignment horizontal="center" vertical="center"/>
    </xf>
    <xf numFmtId="44" fontId="8" fillId="8" borderId="60" xfId="1" applyFont="1" applyFill="1" applyBorder="1" applyAlignment="1">
      <alignment horizontal="center" vertical="center"/>
    </xf>
    <xf numFmtId="44" fontId="8" fillId="8" borderId="61" xfId="1" applyNumberFormat="1" applyFont="1" applyFill="1" applyBorder="1" applyAlignment="1">
      <alignment horizontal="center" vertical="center"/>
    </xf>
    <xf numFmtId="44" fontId="8" fillId="8" borderId="62" xfId="1" applyNumberFormat="1" applyFont="1" applyFill="1" applyBorder="1" applyAlignment="1">
      <alignment horizontal="center" vertical="center"/>
    </xf>
    <xf numFmtId="44" fontId="8" fillId="8" borderId="63" xfId="1" applyNumberFormat="1" applyFont="1" applyFill="1" applyBorder="1" applyAlignment="1">
      <alignment horizontal="center" vertical="center"/>
    </xf>
    <xf numFmtId="44" fontId="8" fillId="8" borderId="21" xfId="1" applyFont="1" applyFill="1" applyBorder="1" applyAlignment="1">
      <alignment horizontal="center" vertical="center"/>
    </xf>
    <xf numFmtId="44" fontId="8" fillId="8" borderId="20" xfId="1" applyFont="1" applyFill="1" applyBorder="1" applyAlignment="1">
      <alignment horizontal="center" vertical="center"/>
    </xf>
    <xf numFmtId="44" fontId="8" fillId="8" borderId="18" xfId="1" applyFont="1" applyFill="1" applyBorder="1" applyAlignment="1">
      <alignment horizontal="center" vertical="center"/>
    </xf>
    <xf numFmtId="44" fontId="8" fillId="8" borderId="19" xfId="1" applyFont="1" applyFill="1" applyBorder="1" applyAlignment="1">
      <alignment horizontal="center" vertical="center"/>
    </xf>
    <xf numFmtId="44" fontId="8" fillId="8" borderId="27" xfId="1" applyFont="1" applyFill="1" applyBorder="1" applyAlignment="1">
      <alignment horizontal="center" vertical="center"/>
    </xf>
    <xf numFmtId="44" fontId="8" fillId="8" borderId="26" xfId="1" applyFont="1" applyFill="1" applyBorder="1" applyAlignment="1">
      <alignment horizontal="center" vertical="center"/>
    </xf>
    <xf numFmtId="44" fontId="8" fillId="8" borderId="24" xfId="1" applyFont="1" applyFill="1" applyBorder="1" applyAlignment="1">
      <alignment horizontal="center" vertical="center"/>
    </xf>
    <xf numFmtId="44" fontId="8" fillId="8" borderId="25" xfId="1" applyFont="1" applyFill="1" applyBorder="1" applyAlignment="1">
      <alignment horizontal="center" vertical="center"/>
    </xf>
    <xf numFmtId="44" fontId="8" fillId="8" borderId="31" xfId="1" applyFont="1" applyFill="1" applyBorder="1" applyAlignment="1">
      <alignment horizontal="center" vertical="center"/>
    </xf>
    <xf numFmtId="44" fontId="8" fillId="8" borderId="30" xfId="1" applyFont="1" applyFill="1" applyBorder="1" applyAlignment="1">
      <alignment horizontal="center" vertical="center"/>
    </xf>
    <xf numFmtId="44" fontId="8" fillId="8" borderId="28" xfId="1" applyFont="1" applyFill="1" applyBorder="1" applyAlignment="1">
      <alignment horizontal="center" vertical="center"/>
    </xf>
    <xf numFmtId="44" fontId="8" fillId="8" borderId="29" xfId="1" applyFont="1" applyFill="1" applyBorder="1" applyAlignment="1">
      <alignment horizontal="center" vertical="center"/>
    </xf>
    <xf numFmtId="44" fontId="10" fillId="0" borderId="0" xfId="0" applyNumberFormat="1" applyFont="1" applyBorder="1" applyAlignment="1">
      <alignment horizontal="center" vertical="center"/>
    </xf>
    <xf numFmtId="44" fontId="8" fillId="8" borderId="36" xfId="1" applyFont="1" applyFill="1" applyBorder="1" applyAlignment="1">
      <alignment horizontal="center" vertical="center"/>
    </xf>
    <xf numFmtId="44" fontId="8" fillId="8" borderId="35" xfId="1" applyFont="1" applyFill="1" applyBorder="1" applyAlignment="1">
      <alignment horizontal="center" vertical="center"/>
    </xf>
    <xf numFmtId="44" fontId="8" fillId="8" borderId="33" xfId="1" applyFont="1" applyFill="1" applyBorder="1" applyAlignment="1">
      <alignment horizontal="center" vertical="center"/>
    </xf>
    <xf numFmtId="44" fontId="8" fillId="8" borderId="34" xfId="1" applyFont="1" applyFill="1" applyBorder="1" applyAlignment="1">
      <alignment horizontal="center" vertical="center"/>
    </xf>
    <xf numFmtId="44" fontId="8" fillId="8" borderId="14" xfId="1" applyFont="1" applyFill="1" applyBorder="1" applyAlignment="1">
      <alignment horizontal="center" vertical="center"/>
    </xf>
    <xf numFmtId="44" fontId="8" fillId="8" borderId="13" xfId="1" applyFont="1" applyFill="1" applyBorder="1" applyAlignment="1">
      <alignment horizontal="center" vertical="center"/>
    </xf>
    <xf numFmtId="44" fontId="8" fillId="8" borderId="11" xfId="1" applyFont="1" applyFill="1" applyBorder="1" applyAlignment="1">
      <alignment horizontal="center" vertical="center"/>
    </xf>
    <xf numFmtId="44" fontId="8" fillId="8" borderId="12" xfId="1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4" fontId="8" fillId="7" borderId="0" xfId="1" applyFont="1" applyFill="1" applyBorder="1" applyAlignment="1">
      <alignment horizontal="center" vertical="center"/>
    </xf>
    <xf numFmtId="44" fontId="8" fillId="7" borderId="49" xfId="1" applyFont="1" applyFill="1" applyBorder="1" applyAlignment="1">
      <alignment horizontal="center" vertical="center"/>
    </xf>
    <xf numFmtId="44" fontId="8" fillId="7" borderId="10" xfId="1" applyFont="1" applyFill="1" applyBorder="1" applyAlignment="1">
      <alignment horizontal="center" vertical="center"/>
    </xf>
    <xf numFmtId="44" fontId="8" fillId="8" borderId="64" xfId="1" applyFont="1" applyFill="1" applyBorder="1" applyAlignment="1">
      <alignment horizontal="center" vertical="center"/>
    </xf>
    <xf numFmtId="44" fontId="8" fillId="8" borderId="0" xfId="1" applyFont="1" applyFill="1" applyBorder="1" applyAlignment="1">
      <alignment horizontal="center" vertical="center"/>
    </xf>
    <xf numFmtId="44" fontId="8" fillId="8" borderId="10" xfId="1" applyFont="1" applyFill="1" applyBorder="1" applyAlignment="1">
      <alignment horizontal="center" vertical="center"/>
    </xf>
    <xf numFmtId="44" fontId="8" fillId="8" borderId="28" xfId="1" applyFont="1" applyFill="1" applyBorder="1"/>
    <xf numFmtId="0" fontId="12" fillId="3" borderId="38" xfId="0" applyFont="1" applyFill="1" applyBorder="1" applyAlignment="1">
      <alignment vertical="center" textRotation="90"/>
    </xf>
    <xf numFmtId="0" fontId="12" fillId="0" borderId="0" xfId="0" applyFont="1" applyFill="1" applyBorder="1" applyAlignment="1">
      <alignment vertical="center" textRotation="90"/>
    </xf>
    <xf numFmtId="49" fontId="5" fillId="4" borderId="65" xfId="0" applyNumberFormat="1" applyFont="1" applyFill="1" applyBorder="1" applyAlignment="1">
      <alignment horizontal="center" vertical="center"/>
    </xf>
    <xf numFmtId="44" fontId="8" fillId="9" borderId="14" xfId="1" applyFont="1" applyFill="1" applyBorder="1" applyAlignment="1">
      <alignment horizontal="center" vertical="center"/>
    </xf>
    <xf numFmtId="44" fontId="8" fillId="9" borderId="15" xfId="1" applyNumberFormat="1" applyFont="1" applyFill="1" applyBorder="1" applyAlignment="1">
      <alignment horizontal="center" vertical="center"/>
    </xf>
    <xf numFmtId="44" fontId="8" fillId="9" borderId="16" xfId="1" applyNumberFormat="1" applyFont="1" applyFill="1" applyBorder="1" applyAlignment="1">
      <alignment horizontal="center" vertical="center"/>
    </xf>
    <xf numFmtId="44" fontId="8" fillId="9" borderId="17" xfId="1" applyNumberFormat="1" applyFont="1" applyFill="1" applyBorder="1" applyAlignment="1">
      <alignment horizontal="center" vertical="center"/>
    </xf>
    <xf numFmtId="44" fontId="9" fillId="0" borderId="58" xfId="1" applyFont="1" applyBorder="1" applyAlignment="1">
      <alignment horizontal="center" vertical="center"/>
    </xf>
    <xf numFmtId="44" fontId="8" fillId="9" borderId="36" xfId="1" applyFont="1" applyFill="1" applyBorder="1" applyAlignment="1">
      <alignment horizontal="center" vertical="center"/>
    </xf>
    <xf numFmtId="44" fontId="8" fillId="9" borderId="35" xfId="1" applyFont="1" applyFill="1" applyBorder="1" applyAlignment="1">
      <alignment horizontal="center" vertical="center"/>
    </xf>
    <xf numFmtId="44" fontId="8" fillId="9" borderId="33" xfId="1" applyFont="1" applyFill="1" applyBorder="1" applyAlignment="1">
      <alignment horizontal="center" vertical="center"/>
    </xf>
    <xf numFmtId="44" fontId="8" fillId="9" borderId="34" xfId="1" applyFont="1" applyFill="1" applyBorder="1" applyAlignment="1">
      <alignment horizontal="center" vertical="center"/>
    </xf>
    <xf numFmtId="44" fontId="9" fillId="0" borderId="46" xfId="1" applyFont="1" applyBorder="1" applyAlignment="1">
      <alignment horizontal="center" vertical="center"/>
    </xf>
    <xf numFmtId="44" fontId="8" fillId="9" borderId="13" xfId="1" applyFont="1" applyFill="1" applyBorder="1" applyAlignment="1">
      <alignment horizontal="center" vertical="center"/>
    </xf>
    <xf numFmtId="44" fontId="8" fillId="9" borderId="11" xfId="1" applyFont="1" applyFill="1" applyBorder="1" applyAlignment="1">
      <alignment horizontal="center" vertical="center"/>
    </xf>
    <xf numFmtId="44" fontId="8" fillId="9" borderId="12" xfId="1" applyFont="1" applyFill="1" applyBorder="1" applyAlignment="1">
      <alignment horizontal="center" vertical="center"/>
    </xf>
    <xf numFmtId="44" fontId="8" fillId="9" borderId="21" xfId="1" applyFont="1" applyFill="1" applyBorder="1" applyAlignment="1">
      <alignment horizontal="center" vertical="center"/>
    </xf>
    <xf numFmtId="44" fontId="8" fillId="9" borderId="20" xfId="1" applyFont="1" applyFill="1" applyBorder="1" applyAlignment="1">
      <alignment horizontal="center" vertical="center"/>
    </xf>
    <xf numFmtId="44" fontId="8" fillId="9" borderId="18" xfId="1" applyFont="1" applyFill="1" applyBorder="1" applyAlignment="1">
      <alignment horizontal="center" vertical="center"/>
    </xf>
    <xf numFmtId="44" fontId="8" fillId="9" borderId="19" xfId="1" applyFont="1" applyFill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44" fontId="8" fillId="8" borderId="59" xfId="1" applyFont="1" applyFill="1" applyBorder="1" applyAlignment="1">
      <alignment horizontal="center" vertical="center"/>
    </xf>
    <xf numFmtId="44" fontId="8" fillId="8" borderId="58" xfId="1" applyFont="1" applyFill="1" applyBorder="1" applyAlignment="1">
      <alignment horizontal="center" vertical="center"/>
    </xf>
    <xf numFmtId="44" fontId="8" fillId="9" borderId="59" xfId="1" applyFont="1" applyFill="1" applyBorder="1" applyAlignment="1">
      <alignment horizontal="center" vertical="center"/>
    </xf>
    <xf numFmtId="44" fontId="8" fillId="9" borderId="58" xfId="1" applyFont="1" applyFill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44" fontId="8" fillId="9" borderId="29" xfId="1" applyFont="1" applyFill="1" applyBorder="1" applyAlignment="1">
      <alignment horizontal="center" vertical="center"/>
    </xf>
    <xf numFmtId="44" fontId="8" fillId="9" borderId="28" xfId="1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44" fontId="8" fillId="8" borderId="72" xfId="1" applyFont="1" applyFill="1" applyBorder="1" applyAlignment="1">
      <alignment horizontal="center" vertical="center"/>
    </xf>
    <xf numFmtId="44" fontId="8" fillId="8" borderId="50" xfId="1" applyFont="1" applyFill="1" applyBorder="1" applyAlignment="1">
      <alignment horizontal="center" vertical="center"/>
    </xf>
    <xf numFmtId="44" fontId="8" fillId="9" borderId="72" xfId="1" applyFont="1" applyFill="1" applyBorder="1" applyAlignment="1">
      <alignment horizontal="center" vertical="center"/>
    </xf>
    <xf numFmtId="44" fontId="8" fillId="9" borderId="50" xfId="1" applyFont="1" applyFill="1" applyBorder="1" applyAlignment="1">
      <alignment horizontal="center" vertical="center"/>
    </xf>
    <xf numFmtId="44" fontId="10" fillId="0" borderId="73" xfId="0" applyNumberFormat="1" applyFont="1" applyBorder="1" applyAlignment="1">
      <alignment horizontal="center" vertical="center"/>
    </xf>
    <xf numFmtId="0" fontId="12" fillId="3" borderId="46" xfId="0" applyFont="1" applyFill="1" applyBorder="1" applyAlignment="1">
      <alignment vertical="center" textRotation="90"/>
    </xf>
    <xf numFmtId="44" fontId="10" fillId="0" borderId="48" xfId="1" applyFont="1" applyFill="1" applyBorder="1" applyAlignment="1">
      <alignment horizontal="center" vertical="center"/>
    </xf>
    <xf numFmtId="44" fontId="10" fillId="0" borderId="51" xfId="1" applyFont="1" applyFill="1" applyBorder="1" applyAlignment="1">
      <alignment horizontal="center" vertical="center"/>
    </xf>
    <xf numFmtId="44" fontId="6" fillId="0" borderId="48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49" fontId="5" fillId="4" borderId="78" xfId="0" applyNumberFormat="1" applyFont="1" applyFill="1" applyBorder="1" applyAlignment="1">
      <alignment horizontal="center" vertical="center"/>
    </xf>
    <xf numFmtId="49" fontId="5" fillId="4" borderId="79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44" fontId="8" fillId="9" borderId="30" xfId="1" applyFont="1" applyFill="1" applyBorder="1" applyAlignment="1">
      <alignment horizontal="center" vertical="center"/>
    </xf>
    <xf numFmtId="44" fontId="8" fillId="9" borderId="28" xfId="1" applyNumberFormat="1" applyFont="1" applyFill="1" applyBorder="1" applyAlignment="1">
      <alignment horizontal="center" vertical="center"/>
    </xf>
    <xf numFmtId="44" fontId="8" fillId="10" borderId="28" xfId="1" applyNumberFormat="1" applyFont="1" applyFill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44" fontId="8" fillId="9" borderId="81" xfId="1" applyFont="1" applyFill="1" applyBorder="1" applyAlignment="1">
      <alignment horizontal="center" vertical="center"/>
    </xf>
    <xf numFmtId="44" fontId="8" fillId="10" borderId="50" xfId="1" applyFont="1" applyFill="1" applyBorder="1" applyAlignment="1">
      <alignment horizontal="center" vertical="center"/>
    </xf>
    <xf numFmtId="44" fontId="9" fillId="0" borderId="50" xfId="1" applyFont="1" applyBorder="1" applyAlignment="1">
      <alignment horizontal="center" vertical="center"/>
    </xf>
    <xf numFmtId="44" fontId="10" fillId="0" borderId="48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44" fontId="8" fillId="10" borderId="11" xfId="1" applyFont="1" applyFill="1" applyBorder="1" applyAlignment="1">
      <alignment horizontal="center" vertical="center"/>
    </xf>
    <xf numFmtId="44" fontId="8" fillId="10" borderId="28" xfId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4" fontId="8" fillId="10" borderId="18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vertical="center" textRotation="90"/>
    </xf>
    <xf numFmtId="44" fontId="10" fillId="0" borderId="46" xfId="1" applyFont="1" applyBorder="1" applyAlignment="1">
      <alignment horizontal="center" vertical="center"/>
    </xf>
    <xf numFmtId="44" fontId="10" fillId="0" borderId="45" xfId="1" applyFont="1" applyBorder="1" applyAlignment="1">
      <alignment horizontal="center" vertical="center"/>
    </xf>
    <xf numFmtId="44" fontId="10" fillId="0" borderId="46" xfId="1" applyFont="1" applyFill="1" applyBorder="1" applyAlignment="1">
      <alignment horizontal="center" vertical="center"/>
    </xf>
    <xf numFmtId="44" fontId="14" fillId="0" borderId="0" xfId="0" applyNumberFormat="1" applyFont="1" applyBorder="1" applyAlignment="1">
      <alignment horizontal="center" vertical="center"/>
    </xf>
    <xf numFmtId="44" fontId="8" fillId="11" borderId="28" xfId="1" applyFont="1" applyFill="1" applyBorder="1" applyAlignment="1">
      <alignment horizontal="center" vertical="center"/>
    </xf>
    <xf numFmtId="44" fontId="8" fillId="11" borderId="30" xfId="1" applyFont="1" applyFill="1" applyBorder="1" applyAlignment="1">
      <alignment horizontal="center" vertical="center"/>
    </xf>
    <xf numFmtId="44" fontId="8" fillId="11" borderId="50" xfId="1" applyFont="1" applyFill="1" applyBorder="1" applyAlignment="1">
      <alignment horizontal="center" vertical="center"/>
    </xf>
    <xf numFmtId="44" fontId="8" fillId="11" borderId="81" xfId="1" applyFont="1" applyFill="1" applyBorder="1" applyAlignment="1">
      <alignment horizontal="center" vertical="center"/>
    </xf>
    <xf numFmtId="44" fontId="2" fillId="0" borderId="52" xfId="0" applyNumberFormat="1" applyFont="1" applyBorder="1"/>
    <xf numFmtId="44" fontId="8" fillId="11" borderId="11" xfId="1" applyFont="1" applyFill="1" applyBorder="1" applyAlignment="1">
      <alignment horizontal="center" vertical="center"/>
    </xf>
    <xf numFmtId="44" fontId="8" fillId="11" borderId="13" xfId="1" applyFont="1" applyFill="1" applyBorder="1" applyAlignment="1">
      <alignment horizontal="center" vertical="center"/>
    </xf>
    <xf numFmtId="44" fontId="8" fillId="11" borderId="18" xfId="1" applyFont="1" applyFill="1" applyBorder="1" applyAlignment="1">
      <alignment horizontal="center" vertical="center"/>
    </xf>
    <xf numFmtId="44" fontId="8" fillId="11" borderId="20" xfId="1" applyFont="1" applyFill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44" fontId="8" fillId="8" borderId="57" xfId="1" applyFont="1" applyFill="1" applyBorder="1" applyAlignment="1">
      <alignment horizontal="center" vertical="center"/>
    </xf>
    <xf numFmtId="44" fontId="8" fillId="11" borderId="58" xfId="1" applyFont="1" applyFill="1" applyBorder="1" applyAlignment="1">
      <alignment horizontal="center" vertical="center"/>
    </xf>
    <xf numFmtId="44" fontId="8" fillId="11" borderId="57" xfId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horizontal="center" vertical="center"/>
    </xf>
    <xf numFmtId="44" fontId="8" fillId="8" borderId="81" xfId="1" applyFont="1" applyFill="1" applyBorder="1" applyAlignment="1">
      <alignment horizontal="center" vertical="center"/>
    </xf>
    <xf numFmtId="44" fontId="8" fillId="11" borderId="46" xfId="1" applyFont="1" applyFill="1" applyBorder="1" applyAlignment="1">
      <alignment horizontal="center" vertical="center"/>
    </xf>
    <xf numFmtId="44" fontId="6" fillId="0" borderId="46" xfId="1" applyFont="1" applyFill="1" applyBorder="1" applyAlignment="1">
      <alignment horizontal="center" vertical="center"/>
    </xf>
    <xf numFmtId="0" fontId="18" fillId="0" borderId="57" xfId="0" applyFont="1" applyBorder="1" applyAlignment="1">
      <alignment horizontal="center"/>
    </xf>
    <xf numFmtId="44" fontId="18" fillId="0" borderId="58" xfId="1" applyFont="1" applyBorder="1"/>
    <xf numFmtId="0" fontId="0" fillId="0" borderId="0" xfId="0" applyFill="1"/>
    <xf numFmtId="0" fontId="18" fillId="0" borderId="30" xfId="0" applyFont="1" applyBorder="1" applyAlignment="1">
      <alignment horizontal="center"/>
    </xf>
    <xf numFmtId="44" fontId="18" fillId="0" borderId="28" xfId="1" applyFont="1" applyBorder="1"/>
    <xf numFmtId="44" fontId="0" fillId="0" borderId="0" xfId="0" applyNumberFormat="1" applyFill="1"/>
    <xf numFmtId="0" fontId="18" fillId="0" borderId="81" xfId="0" applyFont="1" applyBorder="1" applyAlignment="1">
      <alignment horizontal="center"/>
    </xf>
    <xf numFmtId="44" fontId="18" fillId="0" borderId="50" xfId="1" applyFont="1" applyBorder="1"/>
    <xf numFmtId="0" fontId="18" fillId="0" borderId="49" xfId="0" applyFont="1" applyBorder="1" applyAlignment="1">
      <alignment horizontal="center"/>
    </xf>
    <xf numFmtId="44" fontId="18" fillId="0" borderId="10" xfId="1" applyFont="1" applyBorder="1"/>
    <xf numFmtId="0" fontId="19" fillId="0" borderId="47" xfId="0" applyFont="1" applyBorder="1" applyAlignment="1">
      <alignment horizontal="center"/>
    </xf>
    <xf numFmtId="44" fontId="19" fillId="0" borderId="48" xfId="1" applyFont="1" applyBorder="1"/>
    <xf numFmtId="0" fontId="18" fillId="0" borderId="0" xfId="0" applyFont="1"/>
    <xf numFmtId="0" fontId="20" fillId="0" borderId="47" xfId="0" applyFont="1" applyBorder="1" applyAlignment="1">
      <alignment horizontal="center"/>
    </xf>
    <xf numFmtId="44" fontId="21" fillId="0" borderId="48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44" fontId="21" fillId="0" borderId="0" xfId="0" applyNumberFormat="1" applyFont="1" applyFill="1" applyBorder="1" applyAlignment="1">
      <alignment vertical="center"/>
    </xf>
    <xf numFmtId="0" fontId="18" fillId="0" borderId="47" xfId="0" applyFont="1" applyBorder="1" applyAlignment="1">
      <alignment horizontal="center"/>
    </xf>
    <xf numFmtId="44" fontId="22" fillId="0" borderId="48" xfId="1" applyFont="1" applyBorder="1" applyAlignment="1">
      <alignment horizontal="center" vertical="center"/>
    </xf>
    <xf numFmtId="44" fontId="8" fillId="12" borderId="30" xfId="1" applyFont="1" applyFill="1" applyBorder="1" applyAlignment="1">
      <alignment horizontal="center" vertical="center"/>
    </xf>
    <xf numFmtId="44" fontId="8" fillId="12" borderId="13" xfId="1" applyFont="1" applyFill="1" applyBorder="1" applyAlignment="1">
      <alignment horizontal="center" vertical="center"/>
    </xf>
    <xf numFmtId="44" fontId="8" fillId="12" borderId="81" xfId="1" applyFont="1" applyFill="1" applyBorder="1" applyAlignment="1">
      <alignment horizontal="center" vertical="center"/>
    </xf>
    <xf numFmtId="44" fontId="8" fillId="12" borderId="20" xfId="1" applyFont="1" applyFill="1" applyBorder="1" applyAlignment="1">
      <alignment horizontal="center" vertical="center"/>
    </xf>
    <xf numFmtId="44" fontId="8" fillId="12" borderId="57" xfId="1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44" fontId="8" fillId="0" borderId="57" xfId="1" applyFont="1" applyFill="1" applyBorder="1" applyAlignment="1">
      <alignment horizontal="center" vertical="center"/>
    </xf>
    <xf numFmtId="44" fontId="8" fillId="13" borderId="57" xfId="1" applyFont="1" applyFill="1" applyBorder="1" applyAlignment="1">
      <alignment horizontal="center" vertical="center"/>
    </xf>
    <xf numFmtId="44" fontId="8" fillId="13" borderId="58" xfId="1" applyFont="1" applyFill="1" applyBorder="1" applyAlignment="1">
      <alignment horizontal="center" vertical="center"/>
    </xf>
    <xf numFmtId="44" fontId="9" fillId="0" borderId="58" xfId="1" applyFont="1" applyFill="1" applyBorder="1" applyAlignment="1">
      <alignment horizontal="center" vertical="center"/>
    </xf>
    <xf numFmtId="44" fontId="8" fillId="0" borderId="81" xfId="1" applyFont="1" applyFill="1" applyBorder="1" applyAlignment="1">
      <alignment horizontal="center" vertical="center"/>
    </xf>
    <xf numFmtId="44" fontId="8" fillId="0" borderId="20" xfId="1" applyFont="1" applyFill="1" applyBorder="1" applyAlignment="1">
      <alignment horizontal="center" vertical="center"/>
    </xf>
    <xf numFmtId="44" fontId="8" fillId="13" borderId="20" xfId="1" applyFont="1" applyFill="1" applyBorder="1" applyAlignment="1">
      <alignment horizontal="center" vertical="center"/>
    </xf>
    <xf numFmtId="44" fontId="8" fillId="13" borderId="18" xfId="1" applyFont="1" applyFill="1" applyBorder="1" applyAlignment="1">
      <alignment horizontal="center" vertical="center"/>
    </xf>
    <xf numFmtId="44" fontId="9" fillId="0" borderId="18" xfId="1" applyFont="1" applyFill="1" applyBorder="1" applyAlignment="1">
      <alignment horizontal="center" vertical="center"/>
    </xf>
    <xf numFmtId="0" fontId="17" fillId="5" borderId="44" xfId="0" applyFont="1" applyFill="1" applyBorder="1" applyAlignment="1">
      <alignment horizontal="center" vertical="center"/>
    </xf>
    <xf numFmtId="44" fontId="8" fillId="0" borderId="13" xfId="1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44" fontId="8" fillId="0" borderId="59" xfId="1" applyFont="1" applyFill="1" applyBorder="1" applyAlignment="1">
      <alignment horizontal="center" vertical="center"/>
    </xf>
    <xf numFmtId="44" fontId="8" fillId="0" borderId="58" xfId="1" applyFont="1" applyFill="1" applyBorder="1" applyAlignment="1">
      <alignment horizontal="center" vertical="center"/>
    </xf>
    <xf numFmtId="44" fontId="8" fillId="13" borderId="59" xfId="1" applyFont="1" applyFill="1" applyBorder="1" applyAlignment="1">
      <alignment horizontal="center" vertical="center"/>
    </xf>
    <xf numFmtId="44" fontId="9" fillId="0" borderId="11" xfId="1" applyFont="1" applyFill="1" applyBorder="1" applyAlignment="1">
      <alignment horizontal="center" vertical="center"/>
    </xf>
    <xf numFmtId="44" fontId="8" fillId="13" borderId="28" xfId="1" applyFont="1" applyFill="1" applyBorder="1" applyAlignment="1">
      <alignment horizontal="center" vertical="center"/>
    </xf>
    <xf numFmtId="44" fontId="8" fillId="13" borderId="29" xfId="1" applyFont="1" applyFill="1" applyBorder="1" applyAlignment="1">
      <alignment horizontal="center" vertical="center"/>
    </xf>
    <xf numFmtId="44" fontId="9" fillId="0" borderId="28" xfId="1" applyFont="1" applyFill="1" applyBorder="1" applyAlignment="1">
      <alignment horizontal="center" vertical="center"/>
    </xf>
    <xf numFmtId="44" fontId="8" fillId="0" borderId="19" xfId="1" applyFont="1" applyFill="1" applyBorder="1" applyAlignment="1">
      <alignment horizontal="center" vertical="center"/>
    </xf>
    <xf numFmtId="44" fontId="8" fillId="13" borderId="19" xfId="1" applyFont="1" applyFill="1" applyBorder="1" applyAlignment="1">
      <alignment horizontal="center" vertical="center"/>
    </xf>
    <xf numFmtId="44" fontId="9" fillId="0" borderId="50" xfId="1" applyFont="1" applyFill="1" applyBorder="1" applyAlignment="1">
      <alignment horizontal="center" vertical="center"/>
    </xf>
    <xf numFmtId="44" fontId="10" fillId="13" borderId="48" xfId="1" applyFont="1" applyFill="1" applyBorder="1" applyAlignment="1">
      <alignment horizontal="center" vertical="center"/>
    </xf>
    <xf numFmtId="44" fontId="10" fillId="0" borderId="47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 textRotation="90"/>
    </xf>
    <xf numFmtId="0" fontId="11" fillId="5" borderId="10" xfId="0" applyFont="1" applyFill="1" applyBorder="1" applyAlignment="1">
      <alignment horizontal="center" vertical="center" textRotation="90"/>
    </xf>
    <xf numFmtId="0" fontId="11" fillId="5" borderId="32" xfId="0" applyFont="1" applyFill="1" applyBorder="1" applyAlignment="1">
      <alignment horizontal="center" vertical="center" textRotation="90"/>
    </xf>
    <xf numFmtId="0" fontId="12" fillId="5" borderId="23" xfId="0" applyFont="1" applyFill="1" applyBorder="1" applyAlignment="1">
      <alignment horizontal="center" vertical="center" textRotation="90"/>
    </xf>
    <xf numFmtId="0" fontId="12" fillId="5" borderId="10" xfId="0" applyFont="1" applyFill="1" applyBorder="1" applyAlignment="1">
      <alignment horizontal="center" vertical="center" textRotation="90"/>
    </xf>
    <xf numFmtId="0" fontId="12" fillId="5" borderId="32" xfId="0" applyFont="1" applyFill="1" applyBorder="1" applyAlignment="1">
      <alignment horizontal="center" vertical="center" textRotation="90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textRotation="90"/>
    </xf>
    <xf numFmtId="0" fontId="6" fillId="5" borderId="10" xfId="0" applyFont="1" applyFill="1" applyBorder="1" applyAlignment="1">
      <alignment horizontal="center" vertical="center" textRotation="90"/>
    </xf>
    <xf numFmtId="0" fontId="6" fillId="5" borderId="32" xfId="0" applyFont="1" applyFill="1" applyBorder="1" applyAlignment="1">
      <alignment horizontal="center" vertical="center" textRotation="90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textRotation="90"/>
    </xf>
    <xf numFmtId="0" fontId="12" fillId="5" borderId="66" xfId="0" applyFont="1" applyFill="1" applyBorder="1" applyAlignment="1">
      <alignment horizontal="center" vertical="center" textRotation="90"/>
    </xf>
    <xf numFmtId="0" fontId="12" fillId="5" borderId="68" xfId="0" applyFont="1" applyFill="1" applyBorder="1" applyAlignment="1">
      <alignment horizontal="center" vertical="center" textRotation="90"/>
    </xf>
    <xf numFmtId="0" fontId="12" fillId="5" borderId="71" xfId="0" applyFont="1" applyFill="1" applyBorder="1" applyAlignment="1">
      <alignment horizontal="center" vertical="center" textRotation="90"/>
    </xf>
    <xf numFmtId="0" fontId="5" fillId="2" borderId="45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15" fillId="2" borderId="75" xfId="0" applyFont="1" applyFill="1" applyBorder="1" applyAlignment="1">
      <alignment horizontal="center" vertical="center"/>
    </xf>
    <xf numFmtId="0" fontId="15" fillId="2" borderId="76" xfId="0" applyFont="1" applyFill="1" applyBorder="1" applyAlignment="1">
      <alignment horizontal="center" vertical="center"/>
    </xf>
    <xf numFmtId="0" fontId="15" fillId="2" borderId="77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16" fillId="5" borderId="44" xfId="0" applyFont="1" applyFill="1" applyBorder="1" applyAlignment="1">
      <alignment horizontal="center" vertical="center" textRotation="90"/>
    </xf>
    <xf numFmtId="0" fontId="16" fillId="5" borderId="46" xfId="0" applyFont="1" applyFill="1" applyBorder="1" applyAlignment="1">
      <alignment horizontal="center" vertical="center" textRotation="90"/>
    </xf>
    <xf numFmtId="0" fontId="12" fillId="5" borderId="44" xfId="0" applyFont="1" applyFill="1" applyBorder="1" applyAlignment="1">
      <alignment horizontal="center" vertical="center" textRotation="90"/>
    </xf>
    <xf numFmtId="0" fontId="12" fillId="5" borderId="46" xfId="0" applyFont="1" applyFill="1" applyBorder="1" applyAlignment="1">
      <alignment horizontal="center" vertical="center" textRotation="90"/>
    </xf>
    <xf numFmtId="0" fontId="5" fillId="2" borderId="82" xfId="0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/>
    </xf>
    <xf numFmtId="0" fontId="17" fillId="5" borderId="44" xfId="0" applyFont="1" applyFill="1" applyBorder="1" applyAlignment="1">
      <alignment horizontal="center" vertical="center" textRotation="90"/>
    </xf>
    <xf numFmtId="0" fontId="17" fillId="5" borderId="10" xfId="0" applyFont="1" applyFill="1" applyBorder="1" applyAlignment="1">
      <alignment horizontal="center" vertical="center" textRotation="90"/>
    </xf>
    <xf numFmtId="0" fontId="17" fillId="5" borderId="46" xfId="0" applyFont="1" applyFill="1" applyBorder="1" applyAlignment="1">
      <alignment horizontal="center" vertical="center" textRotation="90"/>
    </xf>
    <xf numFmtId="0" fontId="12" fillId="5" borderId="1" xfId="0" applyFont="1" applyFill="1" applyBorder="1" applyAlignment="1">
      <alignment horizontal="center" vertical="center" textRotation="90"/>
    </xf>
    <xf numFmtId="0" fontId="12" fillId="5" borderId="49" xfId="0" applyFont="1" applyFill="1" applyBorder="1" applyAlignment="1">
      <alignment horizontal="center" vertical="center" textRotation="90"/>
    </xf>
    <xf numFmtId="0" fontId="12" fillId="5" borderId="45" xfId="0" applyFont="1" applyFill="1" applyBorder="1" applyAlignment="1">
      <alignment horizontal="center" vertical="center" textRotation="90"/>
    </xf>
    <xf numFmtId="0" fontId="15" fillId="2" borderId="47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/>
    </xf>
    <xf numFmtId="0" fontId="17" fillId="5" borderId="46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textRotation="90"/>
    </xf>
    <xf numFmtId="0" fontId="17" fillId="5" borderId="49" xfId="0" applyFont="1" applyFill="1" applyBorder="1" applyAlignment="1">
      <alignment horizontal="center" vertical="center" textRotation="9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workbookViewId="0">
      <selection activeCell="A92" sqref="A92"/>
    </sheetView>
  </sheetViews>
  <sheetFormatPr defaultRowHeight="15" x14ac:dyDescent="0.25"/>
  <cols>
    <col min="1" max="1" width="19" customWidth="1"/>
    <col min="2" max="2" width="71.7109375" customWidth="1"/>
    <col min="3" max="3" width="54" customWidth="1"/>
    <col min="4" max="15" width="22.42578125" customWidth="1"/>
    <col min="16" max="16" width="24.28515625" customWidth="1"/>
    <col min="17" max="17" width="22" bestFit="1" customWidth="1"/>
    <col min="18" max="18" width="27.28515625" bestFit="1" customWidth="1"/>
    <col min="257" max="257" width="19" customWidth="1"/>
    <col min="258" max="258" width="71.7109375" customWidth="1"/>
    <col min="259" max="259" width="54" customWidth="1"/>
    <col min="260" max="271" width="22.42578125" customWidth="1"/>
    <col min="272" max="272" width="24.28515625" customWidth="1"/>
    <col min="273" max="273" width="22" bestFit="1" customWidth="1"/>
    <col min="274" max="274" width="27.28515625" bestFit="1" customWidth="1"/>
    <col min="513" max="513" width="19" customWidth="1"/>
    <col min="514" max="514" width="71.7109375" customWidth="1"/>
    <col min="515" max="515" width="54" customWidth="1"/>
    <col min="516" max="527" width="22.42578125" customWidth="1"/>
    <col min="528" max="528" width="24.28515625" customWidth="1"/>
    <col min="529" max="529" width="22" bestFit="1" customWidth="1"/>
    <col min="530" max="530" width="27.28515625" bestFit="1" customWidth="1"/>
    <col min="769" max="769" width="19" customWidth="1"/>
    <col min="770" max="770" width="71.7109375" customWidth="1"/>
    <col min="771" max="771" width="54" customWidth="1"/>
    <col min="772" max="783" width="22.42578125" customWidth="1"/>
    <col min="784" max="784" width="24.28515625" customWidth="1"/>
    <col min="785" max="785" width="22" bestFit="1" customWidth="1"/>
    <col min="786" max="786" width="27.28515625" bestFit="1" customWidth="1"/>
    <col min="1025" max="1025" width="19" customWidth="1"/>
    <col min="1026" max="1026" width="71.7109375" customWidth="1"/>
    <col min="1027" max="1027" width="54" customWidth="1"/>
    <col min="1028" max="1039" width="22.42578125" customWidth="1"/>
    <col min="1040" max="1040" width="24.28515625" customWidth="1"/>
    <col min="1041" max="1041" width="22" bestFit="1" customWidth="1"/>
    <col min="1042" max="1042" width="27.28515625" bestFit="1" customWidth="1"/>
    <col min="1281" max="1281" width="19" customWidth="1"/>
    <col min="1282" max="1282" width="71.7109375" customWidth="1"/>
    <col min="1283" max="1283" width="54" customWidth="1"/>
    <col min="1284" max="1295" width="22.42578125" customWidth="1"/>
    <col min="1296" max="1296" width="24.28515625" customWidth="1"/>
    <col min="1297" max="1297" width="22" bestFit="1" customWidth="1"/>
    <col min="1298" max="1298" width="27.28515625" bestFit="1" customWidth="1"/>
    <col min="1537" max="1537" width="19" customWidth="1"/>
    <col min="1538" max="1538" width="71.7109375" customWidth="1"/>
    <col min="1539" max="1539" width="54" customWidth="1"/>
    <col min="1540" max="1551" width="22.42578125" customWidth="1"/>
    <col min="1552" max="1552" width="24.28515625" customWidth="1"/>
    <col min="1553" max="1553" width="22" bestFit="1" customWidth="1"/>
    <col min="1554" max="1554" width="27.28515625" bestFit="1" customWidth="1"/>
    <col min="1793" max="1793" width="19" customWidth="1"/>
    <col min="1794" max="1794" width="71.7109375" customWidth="1"/>
    <col min="1795" max="1795" width="54" customWidth="1"/>
    <col min="1796" max="1807" width="22.42578125" customWidth="1"/>
    <col min="1808" max="1808" width="24.28515625" customWidth="1"/>
    <col min="1809" max="1809" width="22" bestFit="1" customWidth="1"/>
    <col min="1810" max="1810" width="27.28515625" bestFit="1" customWidth="1"/>
    <col min="2049" max="2049" width="19" customWidth="1"/>
    <col min="2050" max="2050" width="71.7109375" customWidth="1"/>
    <col min="2051" max="2051" width="54" customWidth="1"/>
    <col min="2052" max="2063" width="22.42578125" customWidth="1"/>
    <col min="2064" max="2064" width="24.28515625" customWidth="1"/>
    <col min="2065" max="2065" width="22" bestFit="1" customWidth="1"/>
    <col min="2066" max="2066" width="27.28515625" bestFit="1" customWidth="1"/>
    <col min="2305" max="2305" width="19" customWidth="1"/>
    <col min="2306" max="2306" width="71.7109375" customWidth="1"/>
    <col min="2307" max="2307" width="54" customWidth="1"/>
    <col min="2308" max="2319" width="22.42578125" customWidth="1"/>
    <col min="2320" max="2320" width="24.28515625" customWidth="1"/>
    <col min="2321" max="2321" width="22" bestFit="1" customWidth="1"/>
    <col min="2322" max="2322" width="27.28515625" bestFit="1" customWidth="1"/>
    <col min="2561" max="2561" width="19" customWidth="1"/>
    <col min="2562" max="2562" width="71.7109375" customWidth="1"/>
    <col min="2563" max="2563" width="54" customWidth="1"/>
    <col min="2564" max="2575" width="22.42578125" customWidth="1"/>
    <col min="2576" max="2576" width="24.28515625" customWidth="1"/>
    <col min="2577" max="2577" width="22" bestFit="1" customWidth="1"/>
    <col min="2578" max="2578" width="27.28515625" bestFit="1" customWidth="1"/>
    <col min="2817" max="2817" width="19" customWidth="1"/>
    <col min="2818" max="2818" width="71.7109375" customWidth="1"/>
    <col min="2819" max="2819" width="54" customWidth="1"/>
    <col min="2820" max="2831" width="22.42578125" customWidth="1"/>
    <col min="2832" max="2832" width="24.28515625" customWidth="1"/>
    <col min="2833" max="2833" width="22" bestFit="1" customWidth="1"/>
    <col min="2834" max="2834" width="27.28515625" bestFit="1" customWidth="1"/>
    <col min="3073" max="3073" width="19" customWidth="1"/>
    <col min="3074" max="3074" width="71.7109375" customWidth="1"/>
    <col min="3075" max="3075" width="54" customWidth="1"/>
    <col min="3076" max="3087" width="22.42578125" customWidth="1"/>
    <col min="3088" max="3088" width="24.28515625" customWidth="1"/>
    <col min="3089" max="3089" width="22" bestFit="1" customWidth="1"/>
    <col min="3090" max="3090" width="27.28515625" bestFit="1" customWidth="1"/>
    <col min="3329" max="3329" width="19" customWidth="1"/>
    <col min="3330" max="3330" width="71.7109375" customWidth="1"/>
    <col min="3331" max="3331" width="54" customWidth="1"/>
    <col min="3332" max="3343" width="22.42578125" customWidth="1"/>
    <col min="3344" max="3344" width="24.28515625" customWidth="1"/>
    <col min="3345" max="3345" width="22" bestFit="1" customWidth="1"/>
    <col min="3346" max="3346" width="27.28515625" bestFit="1" customWidth="1"/>
    <col min="3585" max="3585" width="19" customWidth="1"/>
    <col min="3586" max="3586" width="71.7109375" customWidth="1"/>
    <col min="3587" max="3587" width="54" customWidth="1"/>
    <col min="3588" max="3599" width="22.42578125" customWidth="1"/>
    <col min="3600" max="3600" width="24.28515625" customWidth="1"/>
    <col min="3601" max="3601" width="22" bestFit="1" customWidth="1"/>
    <col min="3602" max="3602" width="27.28515625" bestFit="1" customWidth="1"/>
    <col min="3841" max="3841" width="19" customWidth="1"/>
    <col min="3842" max="3842" width="71.7109375" customWidth="1"/>
    <col min="3843" max="3843" width="54" customWidth="1"/>
    <col min="3844" max="3855" width="22.42578125" customWidth="1"/>
    <col min="3856" max="3856" width="24.28515625" customWidth="1"/>
    <col min="3857" max="3857" width="22" bestFit="1" customWidth="1"/>
    <col min="3858" max="3858" width="27.28515625" bestFit="1" customWidth="1"/>
    <col min="4097" max="4097" width="19" customWidth="1"/>
    <col min="4098" max="4098" width="71.7109375" customWidth="1"/>
    <col min="4099" max="4099" width="54" customWidth="1"/>
    <col min="4100" max="4111" width="22.42578125" customWidth="1"/>
    <col min="4112" max="4112" width="24.28515625" customWidth="1"/>
    <col min="4113" max="4113" width="22" bestFit="1" customWidth="1"/>
    <col min="4114" max="4114" width="27.28515625" bestFit="1" customWidth="1"/>
    <col min="4353" max="4353" width="19" customWidth="1"/>
    <col min="4354" max="4354" width="71.7109375" customWidth="1"/>
    <col min="4355" max="4355" width="54" customWidth="1"/>
    <col min="4356" max="4367" width="22.42578125" customWidth="1"/>
    <col min="4368" max="4368" width="24.28515625" customWidth="1"/>
    <col min="4369" max="4369" width="22" bestFit="1" customWidth="1"/>
    <col min="4370" max="4370" width="27.28515625" bestFit="1" customWidth="1"/>
    <col min="4609" max="4609" width="19" customWidth="1"/>
    <col min="4610" max="4610" width="71.7109375" customWidth="1"/>
    <col min="4611" max="4611" width="54" customWidth="1"/>
    <col min="4612" max="4623" width="22.42578125" customWidth="1"/>
    <col min="4624" max="4624" width="24.28515625" customWidth="1"/>
    <col min="4625" max="4625" width="22" bestFit="1" customWidth="1"/>
    <col min="4626" max="4626" width="27.28515625" bestFit="1" customWidth="1"/>
    <col min="4865" max="4865" width="19" customWidth="1"/>
    <col min="4866" max="4866" width="71.7109375" customWidth="1"/>
    <col min="4867" max="4867" width="54" customWidth="1"/>
    <col min="4868" max="4879" width="22.42578125" customWidth="1"/>
    <col min="4880" max="4880" width="24.28515625" customWidth="1"/>
    <col min="4881" max="4881" width="22" bestFit="1" customWidth="1"/>
    <col min="4882" max="4882" width="27.28515625" bestFit="1" customWidth="1"/>
    <col min="5121" max="5121" width="19" customWidth="1"/>
    <col min="5122" max="5122" width="71.7109375" customWidth="1"/>
    <col min="5123" max="5123" width="54" customWidth="1"/>
    <col min="5124" max="5135" width="22.42578125" customWidth="1"/>
    <col min="5136" max="5136" width="24.28515625" customWidth="1"/>
    <col min="5137" max="5137" width="22" bestFit="1" customWidth="1"/>
    <col min="5138" max="5138" width="27.28515625" bestFit="1" customWidth="1"/>
    <col min="5377" max="5377" width="19" customWidth="1"/>
    <col min="5378" max="5378" width="71.7109375" customWidth="1"/>
    <col min="5379" max="5379" width="54" customWidth="1"/>
    <col min="5380" max="5391" width="22.42578125" customWidth="1"/>
    <col min="5392" max="5392" width="24.28515625" customWidth="1"/>
    <col min="5393" max="5393" width="22" bestFit="1" customWidth="1"/>
    <col min="5394" max="5394" width="27.28515625" bestFit="1" customWidth="1"/>
    <col min="5633" max="5633" width="19" customWidth="1"/>
    <col min="5634" max="5634" width="71.7109375" customWidth="1"/>
    <col min="5635" max="5635" width="54" customWidth="1"/>
    <col min="5636" max="5647" width="22.42578125" customWidth="1"/>
    <col min="5648" max="5648" width="24.28515625" customWidth="1"/>
    <col min="5649" max="5649" width="22" bestFit="1" customWidth="1"/>
    <col min="5650" max="5650" width="27.28515625" bestFit="1" customWidth="1"/>
    <col min="5889" max="5889" width="19" customWidth="1"/>
    <col min="5890" max="5890" width="71.7109375" customWidth="1"/>
    <col min="5891" max="5891" width="54" customWidth="1"/>
    <col min="5892" max="5903" width="22.42578125" customWidth="1"/>
    <col min="5904" max="5904" width="24.28515625" customWidth="1"/>
    <col min="5905" max="5905" width="22" bestFit="1" customWidth="1"/>
    <col min="5906" max="5906" width="27.28515625" bestFit="1" customWidth="1"/>
    <col min="6145" max="6145" width="19" customWidth="1"/>
    <col min="6146" max="6146" width="71.7109375" customWidth="1"/>
    <col min="6147" max="6147" width="54" customWidth="1"/>
    <col min="6148" max="6159" width="22.42578125" customWidth="1"/>
    <col min="6160" max="6160" width="24.28515625" customWidth="1"/>
    <col min="6161" max="6161" width="22" bestFit="1" customWidth="1"/>
    <col min="6162" max="6162" width="27.28515625" bestFit="1" customWidth="1"/>
    <col min="6401" max="6401" width="19" customWidth="1"/>
    <col min="6402" max="6402" width="71.7109375" customWidth="1"/>
    <col min="6403" max="6403" width="54" customWidth="1"/>
    <col min="6404" max="6415" width="22.42578125" customWidth="1"/>
    <col min="6416" max="6416" width="24.28515625" customWidth="1"/>
    <col min="6417" max="6417" width="22" bestFit="1" customWidth="1"/>
    <col min="6418" max="6418" width="27.28515625" bestFit="1" customWidth="1"/>
    <col min="6657" max="6657" width="19" customWidth="1"/>
    <col min="6658" max="6658" width="71.7109375" customWidth="1"/>
    <col min="6659" max="6659" width="54" customWidth="1"/>
    <col min="6660" max="6671" width="22.42578125" customWidth="1"/>
    <col min="6672" max="6672" width="24.28515625" customWidth="1"/>
    <col min="6673" max="6673" width="22" bestFit="1" customWidth="1"/>
    <col min="6674" max="6674" width="27.28515625" bestFit="1" customWidth="1"/>
    <col min="6913" max="6913" width="19" customWidth="1"/>
    <col min="6914" max="6914" width="71.7109375" customWidth="1"/>
    <col min="6915" max="6915" width="54" customWidth="1"/>
    <col min="6916" max="6927" width="22.42578125" customWidth="1"/>
    <col min="6928" max="6928" width="24.28515625" customWidth="1"/>
    <col min="6929" max="6929" width="22" bestFit="1" customWidth="1"/>
    <col min="6930" max="6930" width="27.28515625" bestFit="1" customWidth="1"/>
    <col min="7169" max="7169" width="19" customWidth="1"/>
    <col min="7170" max="7170" width="71.7109375" customWidth="1"/>
    <col min="7171" max="7171" width="54" customWidth="1"/>
    <col min="7172" max="7183" width="22.42578125" customWidth="1"/>
    <col min="7184" max="7184" width="24.28515625" customWidth="1"/>
    <col min="7185" max="7185" width="22" bestFit="1" customWidth="1"/>
    <col min="7186" max="7186" width="27.28515625" bestFit="1" customWidth="1"/>
    <col min="7425" max="7425" width="19" customWidth="1"/>
    <col min="7426" max="7426" width="71.7109375" customWidth="1"/>
    <col min="7427" max="7427" width="54" customWidth="1"/>
    <col min="7428" max="7439" width="22.42578125" customWidth="1"/>
    <col min="7440" max="7440" width="24.28515625" customWidth="1"/>
    <col min="7441" max="7441" width="22" bestFit="1" customWidth="1"/>
    <col min="7442" max="7442" width="27.28515625" bestFit="1" customWidth="1"/>
    <col min="7681" max="7681" width="19" customWidth="1"/>
    <col min="7682" max="7682" width="71.7109375" customWidth="1"/>
    <col min="7683" max="7683" width="54" customWidth="1"/>
    <col min="7684" max="7695" width="22.42578125" customWidth="1"/>
    <col min="7696" max="7696" width="24.28515625" customWidth="1"/>
    <col min="7697" max="7697" width="22" bestFit="1" customWidth="1"/>
    <col min="7698" max="7698" width="27.28515625" bestFit="1" customWidth="1"/>
    <col min="7937" max="7937" width="19" customWidth="1"/>
    <col min="7938" max="7938" width="71.7109375" customWidth="1"/>
    <col min="7939" max="7939" width="54" customWidth="1"/>
    <col min="7940" max="7951" width="22.42578125" customWidth="1"/>
    <col min="7952" max="7952" width="24.28515625" customWidth="1"/>
    <col min="7953" max="7953" width="22" bestFit="1" customWidth="1"/>
    <col min="7954" max="7954" width="27.28515625" bestFit="1" customWidth="1"/>
    <col min="8193" max="8193" width="19" customWidth="1"/>
    <col min="8194" max="8194" width="71.7109375" customWidth="1"/>
    <col min="8195" max="8195" width="54" customWidth="1"/>
    <col min="8196" max="8207" width="22.42578125" customWidth="1"/>
    <col min="8208" max="8208" width="24.28515625" customWidth="1"/>
    <col min="8209" max="8209" width="22" bestFit="1" customWidth="1"/>
    <col min="8210" max="8210" width="27.28515625" bestFit="1" customWidth="1"/>
    <col min="8449" max="8449" width="19" customWidth="1"/>
    <col min="8450" max="8450" width="71.7109375" customWidth="1"/>
    <col min="8451" max="8451" width="54" customWidth="1"/>
    <col min="8452" max="8463" width="22.42578125" customWidth="1"/>
    <col min="8464" max="8464" width="24.28515625" customWidth="1"/>
    <col min="8465" max="8465" width="22" bestFit="1" customWidth="1"/>
    <col min="8466" max="8466" width="27.28515625" bestFit="1" customWidth="1"/>
    <col min="8705" max="8705" width="19" customWidth="1"/>
    <col min="8706" max="8706" width="71.7109375" customWidth="1"/>
    <col min="8707" max="8707" width="54" customWidth="1"/>
    <col min="8708" max="8719" width="22.42578125" customWidth="1"/>
    <col min="8720" max="8720" width="24.28515625" customWidth="1"/>
    <col min="8721" max="8721" width="22" bestFit="1" customWidth="1"/>
    <col min="8722" max="8722" width="27.28515625" bestFit="1" customWidth="1"/>
    <col min="8961" max="8961" width="19" customWidth="1"/>
    <col min="8962" max="8962" width="71.7109375" customWidth="1"/>
    <col min="8963" max="8963" width="54" customWidth="1"/>
    <col min="8964" max="8975" width="22.42578125" customWidth="1"/>
    <col min="8976" max="8976" width="24.28515625" customWidth="1"/>
    <col min="8977" max="8977" width="22" bestFit="1" customWidth="1"/>
    <col min="8978" max="8978" width="27.28515625" bestFit="1" customWidth="1"/>
    <col min="9217" max="9217" width="19" customWidth="1"/>
    <col min="9218" max="9218" width="71.7109375" customWidth="1"/>
    <col min="9219" max="9219" width="54" customWidth="1"/>
    <col min="9220" max="9231" width="22.42578125" customWidth="1"/>
    <col min="9232" max="9232" width="24.28515625" customWidth="1"/>
    <col min="9233" max="9233" width="22" bestFit="1" customWidth="1"/>
    <col min="9234" max="9234" width="27.28515625" bestFit="1" customWidth="1"/>
    <col min="9473" max="9473" width="19" customWidth="1"/>
    <col min="9474" max="9474" width="71.7109375" customWidth="1"/>
    <col min="9475" max="9475" width="54" customWidth="1"/>
    <col min="9476" max="9487" width="22.42578125" customWidth="1"/>
    <col min="9488" max="9488" width="24.28515625" customWidth="1"/>
    <col min="9489" max="9489" width="22" bestFit="1" customWidth="1"/>
    <col min="9490" max="9490" width="27.28515625" bestFit="1" customWidth="1"/>
    <col min="9729" max="9729" width="19" customWidth="1"/>
    <col min="9730" max="9730" width="71.7109375" customWidth="1"/>
    <col min="9731" max="9731" width="54" customWidth="1"/>
    <col min="9732" max="9743" width="22.42578125" customWidth="1"/>
    <col min="9744" max="9744" width="24.28515625" customWidth="1"/>
    <col min="9745" max="9745" width="22" bestFit="1" customWidth="1"/>
    <col min="9746" max="9746" width="27.28515625" bestFit="1" customWidth="1"/>
    <col min="9985" max="9985" width="19" customWidth="1"/>
    <col min="9986" max="9986" width="71.7109375" customWidth="1"/>
    <col min="9987" max="9987" width="54" customWidth="1"/>
    <col min="9988" max="9999" width="22.42578125" customWidth="1"/>
    <col min="10000" max="10000" width="24.28515625" customWidth="1"/>
    <col min="10001" max="10001" width="22" bestFit="1" customWidth="1"/>
    <col min="10002" max="10002" width="27.28515625" bestFit="1" customWidth="1"/>
    <col min="10241" max="10241" width="19" customWidth="1"/>
    <col min="10242" max="10242" width="71.7109375" customWidth="1"/>
    <col min="10243" max="10243" width="54" customWidth="1"/>
    <col min="10244" max="10255" width="22.42578125" customWidth="1"/>
    <col min="10256" max="10256" width="24.28515625" customWidth="1"/>
    <col min="10257" max="10257" width="22" bestFit="1" customWidth="1"/>
    <col min="10258" max="10258" width="27.28515625" bestFit="1" customWidth="1"/>
    <col min="10497" max="10497" width="19" customWidth="1"/>
    <col min="10498" max="10498" width="71.7109375" customWidth="1"/>
    <col min="10499" max="10499" width="54" customWidth="1"/>
    <col min="10500" max="10511" width="22.42578125" customWidth="1"/>
    <col min="10512" max="10512" width="24.28515625" customWidth="1"/>
    <col min="10513" max="10513" width="22" bestFit="1" customWidth="1"/>
    <col min="10514" max="10514" width="27.28515625" bestFit="1" customWidth="1"/>
    <col min="10753" max="10753" width="19" customWidth="1"/>
    <col min="10754" max="10754" width="71.7109375" customWidth="1"/>
    <col min="10755" max="10755" width="54" customWidth="1"/>
    <col min="10756" max="10767" width="22.42578125" customWidth="1"/>
    <col min="10768" max="10768" width="24.28515625" customWidth="1"/>
    <col min="10769" max="10769" width="22" bestFit="1" customWidth="1"/>
    <col min="10770" max="10770" width="27.28515625" bestFit="1" customWidth="1"/>
    <col min="11009" max="11009" width="19" customWidth="1"/>
    <col min="11010" max="11010" width="71.7109375" customWidth="1"/>
    <col min="11011" max="11011" width="54" customWidth="1"/>
    <col min="11012" max="11023" width="22.42578125" customWidth="1"/>
    <col min="11024" max="11024" width="24.28515625" customWidth="1"/>
    <col min="11025" max="11025" width="22" bestFit="1" customWidth="1"/>
    <col min="11026" max="11026" width="27.28515625" bestFit="1" customWidth="1"/>
    <col min="11265" max="11265" width="19" customWidth="1"/>
    <col min="11266" max="11266" width="71.7109375" customWidth="1"/>
    <col min="11267" max="11267" width="54" customWidth="1"/>
    <col min="11268" max="11279" width="22.42578125" customWidth="1"/>
    <col min="11280" max="11280" width="24.28515625" customWidth="1"/>
    <col min="11281" max="11281" width="22" bestFit="1" customWidth="1"/>
    <col min="11282" max="11282" width="27.28515625" bestFit="1" customWidth="1"/>
    <col min="11521" max="11521" width="19" customWidth="1"/>
    <col min="11522" max="11522" width="71.7109375" customWidth="1"/>
    <col min="11523" max="11523" width="54" customWidth="1"/>
    <col min="11524" max="11535" width="22.42578125" customWidth="1"/>
    <col min="11536" max="11536" width="24.28515625" customWidth="1"/>
    <col min="11537" max="11537" width="22" bestFit="1" customWidth="1"/>
    <col min="11538" max="11538" width="27.28515625" bestFit="1" customWidth="1"/>
    <col min="11777" max="11777" width="19" customWidth="1"/>
    <col min="11778" max="11778" width="71.7109375" customWidth="1"/>
    <col min="11779" max="11779" width="54" customWidth="1"/>
    <col min="11780" max="11791" width="22.42578125" customWidth="1"/>
    <col min="11792" max="11792" width="24.28515625" customWidth="1"/>
    <col min="11793" max="11793" width="22" bestFit="1" customWidth="1"/>
    <col min="11794" max="11794" width="27.28515625" bestFit="1" customWidth="1"/>
    <col min="12033" max="12033" width="19" customWidth="1"/>
    <col min="12034" max="12034" width="71.7109375" customWidth="1"/>
    <col min="12035" max="12035" width="54" customWidth="1"/>
    <col min="12036" max="12047" width="22.42578125" customWidth="1"/>
    <col min="12048" max="12048" width="24.28515625" customWidth="1"/>
    <col min="12049" max="12049" width="22" bestFit="1" customWidth="1"/>
    <col min="12050" max="12050" width="27.28515625" bestFit="1" customWidth="1"/>
    <col min="12289" max="12289" width="19" customWidth="1"/>
    <col min="12290" max="12290" width="71.7109375" customWidth="1"/>
    <col min="12291" max="12291" width="54" customWidth="1"/>
    <col min="12292" max="12303" width="22.42578125" customWidth="1"/>
    <col min="12304" max="12304" width="24.28515625" customWidth="1"/>
    <col min="12305" max="12305" width="22" bestFit="1" customWidth="1"/>
    <col min="12306" max="12306" width="27.28515625" bestFit="1" customWidth="1"/>
    <col min="12545" max="12545" width="19" customWidth="1"/>
    <col min="12546" max="12546" width="71.7109375" customWidth="1"/>
    <col min="12547" max="12547" width="54" customWidth="1"/>
    <col min="12548" max="12559" width="22.42578125" customWidth="1"/>
    <col min="12560" max="12560" width="24.28515625" customWidth="1"/>
    <col min="12561" max="12561" width="22" bestFit="1" customWidth="1"/>
    <col min="12562" max="12562" width="27.28515625" bestFit="1" customWidth="1"/>
    <col min="12801" max="12801" width="19" customWidth="1"/>
    <col min="12802" max="12802" width="71.7109375" customWidth="1"/>
    <col min="12803" max="12803" width="54" customWidth="1"/>
    <col min="12804" max="12815" width="22.42578125" customWidth="1"/>
    <col min="12816" max="12816" width="24.28515625" customWidth="1"/>
    <col min="12817" max="12817" width="22" bestFit="1" customWidth="1"/>
    <col min="12818" max="12818" width="27.28515625" bestFit="1" customWidth="1"/>
    <col min="13057" max="13057" width="19" customWidth="1"/>
    <col min="13058" max="13058" width="71.7109375" customWidth="1"/>
    <col min="13059" max="13059" width="54" customWidth="1"/>
    <col min="13060" max="13071" width="22.42578125" customWidth="1"/>
    <col min="13072" max="13072" width="24.28515625" customWidth="1"/>
    <col min="13073" max="13073" width="22" bestFit="1" customWidth="1"/>
    <col min="13074" max="13074" width="27.28515625" bestFit="1" customWidth="1"/>
    <col min="13313" max="13313" width="19" customWidth="1"/>
    <col min="13314" max="13314" width="71.7109375" customWidth="1"/>
    <col min="13315" max="13315" width="54" customWidth="1"/>
    <col min="13316" max="13327" width="22.42578125" customWidth="1"/>
    <col min="13328" max="13328" width="24.28515625" customWidth="1"/>
    <col min="13329" max="13329" width="22" bestFit="1" customWidth="1"/>
    <col min="13330" max="13330" width="27.28515625" bestFit="1" customWidth="1"/>
    <col min="13569" max="13569" width="19" customWidth="1"/>
    <col min="13570" max="13570" width="71.7109375" customWidth="1"/>
    <col min="13571" max="13571" width="54" customWidth="1"/>
    <col min="13572" max="13583" width="22.42578125" customWidth="1"/>
    <col min="13584" max="13584" width="24.28515625" customWidth="1"/>
    <col min="13585" max="13585" width="22" bestFit="1" customWidth="1"/>
    <col min="13586" max="13586" width="27.28515625" bestFit="1" customWidth="1"/>
    <col min="13825" max="13825" width="19" customWidth="1"/>
    <col min="13826" max="13826" width="71.7109375" customWidth="1"/>
    <col min="13827" max="13827" width="54" customWidth="1"/>
    <col min="13828" max="13839" width="22.42578125" customWidth="1"/>
    <col min="13840" max="13840" width="24.28515625" customWidth="1"/>
    <col min="13841" max="13841" width="22" bestFit="1" customWidth="1"/>
    <col min="13842" max="13842" width="27.28515625" bestFit="1" customWidth="1"/>
    <col min="14081" max="14081" width="19" customWidth="1"/>
    <col min="14082" max="14082" width="71.7109375" customWidth="1"/>
    <col min="14083" max="14083" width="54" customWidth="1"/>
    <col min="14084" max="14095" width="22.42578125" customWidth="1"/>
    <col min="14096" max="14096" width="24.28515625" customWidth="1"/>
    <col min="14097" max="14097" width="22" bestFit="1" customWidth="1"/>
    <col min="14098" max="14098" width="27.28515625" bestFit="1" customWidth="1"/>
    <col min="14337" max="14337" width="19" customWidth="1"/>
    <col min="14338" max="14338" width="71.7109375" customWidth="1"/>
    <col min="14339" max="14339" width="54" customWidth="1"/>
    <col min="14340" max="14351" width="22.42578125" customWidth="1"/>
    <col min="14352" max="14352" width="24.28515625" customWidth="1"/>
    <col min="14353" max="14353" width="22" bestFit="1" customWidth="1"/>
    <col min="14354" max="14354" width="27.28515625" bestFit="1" customWidth="1"/>
    <col min="14593" max="14593" width="19" customWidth="1"/>
    <col min="14594" max="14594" width="71.7109375" customWidth="1"/>
    <col min="14595" max="14595" width="54" customWidth="1"/>
    <col min="14596" max="14607" width="22.42578125" customWidth="1"/>
    <col min="14608" max="14608" width="24.28515625" customWidth="1"/>
    <col min="14609" max="14609" width="22" bestFit="1" customWidth="1"/>
    <col min="14610" max="14610" width="27.28515625" bestFit="1" customWidth="1"/>
    <col min="14849" max="14849" width="19" customWidth="1"/>
    <col min="14850" max="14850" width="71.7109375" customWidth="1"/>
    <col min="14851" max="14851" width="54" customWidth="1"/>
    <col min="14852" max="14863" width="22.42578125" customWidth="1"/>
    <col min="14864" max="14864" width="24.28515625" customWidth="1"/>
    <col min="14865" max="14865" width="22" bestFit="1" customWidth="1"/>
    <col min="14866" max="14866" width="27.28515625" bestFit="1" customWidth="1"/>
    <col min="15105" max="15105" width="19" customWidth="1"/>
    <col min="15106" max="15106" width="71.7109375" customWidth="1"/>
    <col min="15107" max="15107" width="54" customWidth="1"/>
    <col min="15108" max="15119" width="22.42578125" customWidth="1"/>
    <col min="15120" max="15120" width="24.28515625" customWidth="1"/>
    <col min="15121" max="15121" width="22" bestFit="1" customWidth="1"/>
    <col min="15122" max="15122" width="27.28515625" bestFit="1" customWidth="1"/>
    <col min="15361" max="15361" width="19" customWidth="1"/>
    <col min="15362" max="15362" width="71.7109375" customWidth="1"/>
    <col min="15363" max="15363" width="54" customWidth="1"/>
    <col min="15364" max="15375" width="22.42578125" customWidth="1"/>
    <col min="15376" max="15376" width="24.28515625" customWidth="1"/>
    <col min="15377" max="15377" width="22" bestFit="1" customWidth="1"/>
    <col min="15378" max="15378" width="27.28515625" bestFit="1" customWidth="1"/>
    <col min="15617" max="15617" width="19" customWidth="1"/>
    <col min="15618" max="15618" width="71.7109375" customWidth="1"/>
    <col min="15619" max="15619" width="54" customWidth="1"/>
    <col min="15620" max="15631" width="22.42578125" customWidth="1"/>
    <col min="15632" max="15632" width="24.28515625" customWidth="1"/>
    <col min="15633" max="15633" width="22" bestFit="1" customWidth="1"/>
    <col min="15634" max="15634" width="27.28515625" bestFit="1" customWidth="1"/>
    <col min="15873" max="15873" width="19" customWidth="1"/>
    <col min="15874" max="15874" width="71.7109375" customWidth="1"/>
    <col min="15875" max="15875" width="54" customWidth="1"/>
    <col min="15876" max="15887" width="22.42578125" customWidth="1"/>
    <col min="15888" max="15888" width="24.28515625" customWidth="1"/>
    <col min="15889" max="15889" width="22" bestFit="1" customWidth="1"/>
    <col min="15890" max="15890" width="27.28515625" bestFit="1" customWidth="1"/>
    <col min="16129" max="16129" width="19" customWidth="1"/>
    <col min="16130" max="16130" width="71.7109375" customWidth="1"/>
    <col min="16131" max="16131" width="54" customWidth="1"/>
    <col min="16132" max="16143" width="22.42578125" customWidth="1"/>
    <col min="16144" max="16144" width="24.28515625" customWidth="1"/>
    <col min="16145" max="16145" width="22" bestFit="1" customWidth="1"/>
    <col min="16146" max="16146" width="27.28515625" bestFit="1" customWidth="1"/>
  </cols>
  <sheetData>
    <row r="1" spans="1:18" ht="28.5" thickBot="1" x14ac:dyDescent="0.3">
      <c r="A1" s="270" t="s">
        <v>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2"/>
      <c r="Q1" s="1"/>
      <c r="R1" s="1"/>
    </row>
    <row r="2" spans="1:18" ht="19.5" thickTop="1" thickBot="1" x14ac:dyDescent="0.3">
      <c r="A2" s="2"/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  <c r="K2" s="6" t="s">
        <v>10</v>
      </c>
      <c r="L2" s="7" t="s">
        <v>11</v>
      </c>
      <c r="M2" s="7" t="s">
        <v>12</v>
      </c>
      <c r="N2" s="8" t="s">
        <v>13</v>
      </c>
      <c r="O2" s="6" t="s">
        <v>14</v>
      </c>
      <c r="P2" s="9" t="s">
        <v>15</v>
      </c>
      <c r="Q2" s="1"/>
      <c r="R2" s="1"/>
    </row>
    <row r="3" spans="1:18" ht="20.100000000000001" customHeight="1" thickTop="1" thickBot="1" x14ac:dyDescent="0.3">
      <c r="A3" s="273" t="s">
        <v>16</v>
      </c>
      <c r="B3" s="10" t="s">
        <v>17</v>
      </c>
      <c r="C3" s="11"/>
      <c r="D3" s="12">
        <v>8452</v>
      </c>
      <c r="E3" s="12">
        <v>6953</v>
      </c>
      <c r="F3" s="12">
        <v>10025.5</v>
      </c>
      <c r="G3" s="13">
        <v>5195.5</v>
      </c>
      <c r="H3" s="14">
        <v>3137.5</v>
      </c>
      <c r="I3" s="13">
        <v>4667</v>
      </c>
      <c r="J3" s="15">
        <v>0</v>
      </c>
      <c r="K3" s="16">
        <v>0</v>
      </c>
      <c r="L3" s="17">
        <v>5623</v>
      </c>
      <c r="M3" s="18">
        <v>5937</v>
      </c>
      <c r="N3" s="17">
        <v>4668</v>
      </c>
      <c r="O3" s="18">
        <v>4668</v>
      </c>
      <c r="P3" s="19">
        <f>SUM(D3:O3)</f>
        <v>59326.5</v>
      </c>
      <c r="Q3" s="1"/>
      <c r="R3" s="1"/>
    </row>
    <row r="4" spans="1:18" ht="20.100000000000001" customHeight="1" thickTop="1" thickBot="1" x14ac:dyDescent="0.3">
      <c r="A4" s="273"/>
      <c r="B4" s="20" t="s">
        <v>18</v>
      </c>
      <c r="C4" s="21"/>
      <c r="D4" s="22">
        <v>0</v>
      </c>
      <c r="E4" s="22">
        <v>0</v>
      </c>
      <c r="F4" s="22">
        <v>70.19</v>
      </c>
      <c r="G4" s="23">
        <v>6.58</v>
      </c>
      <c r="H4" s="24">
        <v>20</v>
      </c>
      <c r="I4" s="23">
        <v>10</v>
      </c>
      <c r="J4" s="25">
        <v>0</v>
      </c>
      <c r="K4" s="26">
        <v>0</v>
      </c>
      <c r="L4" s="27">
        <v>440</v>
      </c>
      <c r="M4" s="28">
        <v>905.59</v>
      </c>
      <c r="N4" s="27">
        <v>610</v>
      </c>
      <c r="O4" s="28">
        <v>660</v>
      </c>
      <c r="P4" s="29">
        <f>SUM(D4:O4)</f>
        <v>2722.36</v>
      </c>
      <c r="Q4" s="30">
        <f>SUM(P3:P4)</f>
        <v>62048.86</v>
      </c>
      <c r="R4" s="1"/>
    </row>
    <row r="5" spans="1:18" ht="20.100000000000001" customHeight="1" thickTop="1" x14ac:dyDescent="0.25">
      <c r="A5" s="274" t="s">
        <v>19</v>
      </c>
      <c r="B5" s="31" t="s">
        <v>20</v>
      </c>
      <c r="C5" s="32" t="s">
        <v>21</v>
      </c>
      <c r="D5" s="33">
        <v>0</v>
      </c>
      <c r="E5" s="33">
        <v>0</v>
      </c>
      <c r="F5" s="33">
        <v>401.92</v>
      </c>
      <c r="G5" s="34">
        <v>0</v>
      </c>
      <c r="H5" s="35">
        <v>0</v>
      </c>
      <c r="I5" s="34">
        <v>0</v>
      </c>
      <c r="J5" s="36">
        <v>0</v>
      </c>
      <c r="K5" s="37">
        <v>0</v>
      </c>
      <c r="L5" s="38">
        <v>0</v>
      </c>
      <c r="M5" s="39">
        <v>0</v>
      </c>
      <c r="N5" s="38">
        <v>0</v>
      </c>
      <c r="O5" s="39">
        <v>0</v>
      </c>
      <c r="P5" s="40">
        <f>SUM(D5:O5)</f>
        <v>401.92</v>
      </c>
      <c r="Q5" s="1"/>
      <c r="R5" s="1"/>
    </row>
    <row r="6" spans="1:18" ht="20.100000000000001" customHeight="1" x14ac:dyDescent="0.25">
      <c r="A6" s="275"/>
      <c r="B6" s="41" t="s">
        <v>22</v>
      </c>
      <c r="C6" s="42" t="s">
        <v>23</v>
      </c>
      <c r="D6" s="43">
        <v>0</v>
      </c>
      <c r="E6" s="43">
        <v>0</v>
      </c>
      <c r="F6" s="43">
        <v>300</v>
      </c>
      <c r="G6" s="44">
        <v>0</v>
      </c>
      <c r="H6" s="45">
        <v>200</v>
      </c>
      <c r="I6" s="44">
        <v>100</v>
      </c>
      <c r="J6" s="46">
        <v>0</v>
      </c>
      <c r="K6" s="47">
        <v>0</v>
      </c>
      <c r="L6" s="48">
        <v>100</v>
      </c>
      <c r="M6" s="49">
        <v>0</v>
      </c>
      <c r="N6" s="48">
        <v>100</v>
      </c>
      <c r="O6" s="49">
        <v>100</v>
      </c>
      <c r="P6" s="50">
        <f t="shared" ref="P6:P12" si="0">SUM(D6:O6)</f>
        <v>900</v>
      </c>
      <c r="Q6" s="1"/>
      <c r="R6" s="1"/>
    </row>
    <row r="7" spans="1:18" ht="20.100000000000001" customHeight="1" x14ac:dyDescent="0.25">
      <c r="A7" s="275"/>
      <c r="B7" s="41" t="s">
        <v>24</v>
      </c>
      <c r="C7" s="42" t="s">
        <v>25</v>
      </c>
      <c r="D7" s="43">
        <v>0</v>
      </c>
      <c r="E7" s="43">
        <v>0</v>
      </c>
      <c r="F7" s="43">
        <v>0</v>
      </c>
      <c r="G7" s="44">
        <v>65.8</v>
      </c>
      <c r="H7" s="45">
        <v>0</v>
      </c>
      <c r="I7" s="44">
        <v>0</v>
      </c>
      <c r="J7" s="46">
        <v>0</v>
      </c>
      <c r="K7" s="47">
        <v>0</v>
      </c>
      <c r="L7" s="48">
        <v>0</v>
      </c>
      <c r="M7" s="49">
        <v>55.9</v>
      </c>
      <c r="N7" s="48">
        <v>0</v>
      </c>
      <c r="O7" s="49">
        <v>0</v>
      </c>
      <c r="P7" s="50">
        <f t="shared" si="0"/>
        <v>121.69999999999999</v>
      </c>
      <c r="Q7" s="1"/>
      <c r="R7" s="1"/>
    </row>
    <row r="8" spans="1:18" ht="20.100000000000001" customHeight="1" x14ac:dyDescent="0.25">
      <c r="A8" s="275"/>
      <c r="B8" s="41" t="s">
        <v>26</v>
      </c>
      <c r="C8" s="42" t="s">
        <v>27</v>
      </c>
      <c r="D8" s="43">
        <v>0</v>
      </c>
      <c r="E8" s="43">
        <v>0</v>
      </c>
      <c r="F8" s="43">
        <v>0</v>
      </c>
      <c r="G8" s="44">
        <v>0</v>
      </c>
      <c r="H8" s="45">
        <v>0</v>
      </c>
      <c r="I8" s="44">
        <v>12000</v>
      </c>
      <c r="J8" s="46">
        <v>0</v>
      </c>
      <c r="K8" s="47">
        <v>0</v>
      </c>
      <c r="L8" s="48">
        <v>0</v>
      </c>
      <c r="M8" s="49">
        <v>0</v>
      </c>
      <c r="N8" s="48">
        <v>0</v>
      </c>
      <c r="O8" s="49">
        <v>0</v>
      </c>
      <c r="P8" s="50">
        <f t="shared" si="0"/>
        <v>12000</v>
      </c>
      <c r="Q8" s="1"/>
      <c r="R8" s="1"/>
    </row>
    <row r="9" spans="1:18" ht="20.100000000000001" customHeight="1" x14ac:dyDescent="0.25">
      <c r="A9" s="275"/>
      <c r="B9" s="41" t="s">
        <v>28</v>
      </c>
      <c r="C9" s="42" t="s">
        <v>29</v>
      </c>
      <c r="D9" s="43">
        <v>0</v>
      </c>
      <c r="E9" s="43">
        <v>0</v>
      </c>
      <c r="F9" s="43">
        <v>0</v>
      </c>
      <c r="G9" s="44">
        <v>0</v>
      </c>
      <c r="H9" s="45">
        <v>0</v>
      </c>
      <c r="I9" s="44">
        <v>0</v>
      </c>
      <c r="J9" s="46">
        <v>0</v>
      </c>
      <c r="K9" s="47">
        <v>0</v>
      </c>
      <c r="L9" s="48">
        <v>3000</v>
      </c>
      <c r="M9" s="49">
        <v>3000</v>
      </c>
      <c r="N9" s="48">
        <v>3000</v>
      </c>
      <c r="O9" s="49">
        <v>3500</v>
      </c>
      <c r="P9" s="50">
        <f t="shared" si="0"/>
        <v>12500</v>
      </c>
      <c r="Q9" s="1"/>
      <c r="R9" s="1"/>
    </row>
    <row r="10" spans="1:18" ht="20.100000000000001" customHeight="1" x14ac:dyDescent="0.25">
      <c r="A10" s="275"/>
      <c r="B10" s="41" t="s">
        <v>30</v>
      </c>
      <c r="C10" s="42" t="s">
        <v>31</v>
      </c>
      <c r="D10" s="43">
        <v>0</v>
      </c>
      <c r="E10" s="43">
        <v>0</v>
      </c>
      <c r="F10" s="43">
        <v>0</v>
      </c>
      <c r="G10" s="44">
        <v>0</v>
      </c>
      <c r="H10" s="45">
        <v>0</v>
      </c>
      <c r="I10" s="44">
        <v>0</v>
      </c>
      <c r="J10" s="46">
        <v>0</v>
      </c>
      <c r="K10" s="47">
        <v>0</v>
      </c>
      <c r="L10" s="48">
        <v>1000</v>
      </c>
      <c r="M10" s="49">
        <v>3000</v>
      </c>
      <c r="N10" s="48">
        <v>3000</v>
      </c>
      <c r="O10" s="49">
        <v>3000</v>
      </c>
      <c r="P10" s="50">
        <f t="shared" si="0"/>
        <v>10000</v>
      </c>
      <c r="Q10" s="1"/>
      <c r="R10" s="1"/>
    </row>
    <row r="11" spans="1:18" ht="20.100000000000001" customHeight="1" thickBot="1" x14ac:dyDescent="0.3">
      <c r="A11" s="275"/>
      <c r="B11" s="41" t="s">
        <v>32</v>
      </c>
      <c r="C11" s="42" t="s">
        <v>33</v>
      </c>
      <c r="D11" s="43">
        <v>0</v>
      </c>
      <c r="E11" s="43">
        <v>0</v>
      </c>
      <c r="F11" s="43">
        <v>0</v>
      </c>
      <c r="G11" s="44">
        <v>0</v>
      </c>
      <c r="H11" s="45">
        <v>0</v>
      </c>
      <c r="I11" s="44">
        <v>0</v>
      </c>
      <c r="J11" s="46">
        <v>0</v>
      </c>
      <c r="K11" s="47">
        <v>0</v>
      </c>
      <c r="L11" s="48">
        <v>300</v>
      </c>
      <c r="M11" s="49">
        <v>0</v>
      </c>
      <c r="N11" s="48">
        <v>0</v>
      </c>
      <c r="O11" s="49">
        <v>0</v>
      </c>
      <c r="P11" s="50">
        <f t="shared" si="0"/>
        <v>300</v>
      </c>
      <c r="Q11" s="1"/>
      <c r="R11" s="1"/>
    </row>
    <row r="12" spans="1:18" ht="20.100000000000001" customHeight="1" thickTop="1" thickBot="1" x14ac:dyDescent="0.3">
      <c r="A12" s="276"/>
      <c r="B12" s="51" t="s">
        <v>34</v>
      </c>
      <c r="C12" s="52" t="s">
        <v>35</v>
      </c>
      <c r="D12" s="53">
        <v>0</v>
      </c>
      <c r="E12" s="53">
        <v>0</v>
      </c>
      <c r="F12" s="53">
        <v>0</v>
      </c>
      <c r="G12" s="54">
        <v>0</v>
      </c>
      <c r="H12" s="55">
        <v>0</v>
      </c>
      <c r="I12" s="54">
        <v>0</v>
      </c>
      <c r="J12" s="56">
        <v>0</v>
      </c>
      <c r="K12" s="57">
        <v>0</v>
      </c>
      <c r="L12" s="58">
        <v>0</v>
      </c>
      <c r="M12" s="59">
        <v>3000</v>
      </c>
      <c r="N12" s="58">
        <v>0</v>
      </c>
      <c r="O12" s="59">
        <v>0</v>
      </c>
      <c r="P12" s="60">
        <f t="shared" si="0"/>
        <v>3000</v>
      </c>
      <c r="Q12" s="30">
        <f>SUM(P5:P12)</f>
        <v>39223.620000000003</v>
      </c>
      <c r="R12" s="1"/>
    </row>
    <row r="13" spans="1:18" ht="20.100000000000001" customHeight="1" thickTop="1" x14ac:dyDescent="0.25">
      <c r="A13" s="277" t="s">
        <v>36</v>
      </c>
      <c r="B13" s="10" t="s">
        <v>37</v>
      </c>
      <c r="C13" s="61" t="s">
        <v>38</v>
      </c>
      <c r="D13" s="12">
        <v>3500</v>
      </c>
      <c r="E13" s="12">
        <v>1950</v>
      </c>
      <c r="F13" s="12">
        <v>9750</v>
      </c>
      <c r="G13" s="13">
        <v>7800</v>
      </c>
      <c r="H13" s="14">
        <v>7800</v>
      </c>
      <c r="I13" s="62">
        <v>5850</v>
      </c>
      <c r="J13" s="15">
        <v>0</v>
      </c>
      <c r="K13" s="63">
        <v>0</v>
      </c>
      <c r="L13" s="64">
        <v>3900</v>
      </c>
      <c r="M13" s="65">
        <v>7800</v>
      </c>
      <c r="N13" s="64">
        <v>7800</v>
      </c>
      <c r="O13" s="65">
        <v>15360</v>
      </c>
      <c r="P13" s="19">
        <f>SUM(D13:O13)</f>
        <v>71510</v>
      </c>
      <c r="Q13" s="1"/>
      <c r="R13" s="1"/>
    </row>
    <row r="14" spans="1:18" ht="20.100000000000001" customHeight="1" x14ac:dyDescent="0.25">
      <c r="A14" s="278"/>
      <c r="B14" s="41" t="s">
        <v>39</v>
      </c>
      <c r="C14" s="66" t="s">
        <v>40</v>
      </c>
      <c r="D14" s="43">
        <v>1274</v>
      </c>
      <c r="E14" s="43">
        <v>1274</v>
      </c>
      <c r="F14" s="43">
        <v>0</v>
      </c>
      <c r="G14" s="44">
        <v>0</v>
      </c>
      <c r="H14" s="67">
        <v>0</v>
      </c>
      <c r="I14" s="68">
        <v>0</v>
      </c>
      <c r="J14" s="46">
        <v>0</v>
      </c>
      <c r="K14" s="47">
        <v>0</v>
      </c>
      <c r="L14" s="48">
        <v>3094</v>
      </c>
      <c r="M14" s="49">
        <v>3094</v>
      </c>
      <c r="N14" s="48">
        <v>3547</v>
      </c>
      <c r="O14" s="49">
        <v>4000</v>
      </c>
      <c r="P14" s="19">
        <f t="shared" ref="P14:P50" si="1">SUM(D14:O14)</f>
        <v>16283</v>
      </c>
      <c r="Q14" s="1"/>
      <c r="R14" s="1"/>
    </row>
    <row r="15" spans="1:18" ht="20.100000000000001" customHeight="1" x14ac:dyDescent="0.25">
      <c r="A15" s="278"/>
      <c r="B15" s="41" t="s">
        <v>41</v>
      </c>
      <c r="C15" s="66" t="s">
        <v>42</v>
      </c>
      <c r="D15" s="43">
        <v>2000</v>
      </c>
      <c r="E15" s="43">
        <v>2000</v>
      </c>
      <c r="F15" s="43">
        <v>2000</v>
      </c>
      <c r="G15" s="44">
        <v>0</v>
      </c>
      <c r="H15" s="67">
        <v>0</v>
      </c>
      <c r="I15" s="68">
        <v>0</v>
      </c>
      <c r="J15" s="46">
        <v>0</v>
      </c>
      <c r="K15" s="47">
        <v>0</v>
      </c>
      <c r="L15" s="48">
        <v>0</v>
      </c>
      <c r="M15" s="49">
        <v>0</v>
      </c>
      <c r="N15" s="48">
        <v>0</v>
      </c>
      <c r="O15" s="49">
        <v>0</v>
      </c>
      <c r="P15" s="19">
        <f t="shared" si="1"/>
        <v>6000</v>
      </c>
      <c r="Q15" s="1"/>
      <c r="R15" s="1"/>
    </row>
    <row r="16" spans="1:18" ht="20.100000000000001" customHeight="1" x14ac:dyDescent="0.25">
      <c r="A16" s="278"/>
      <c r="B16" s="69" t="s">
        <v>43</v>
      </c>
      <c r="C16" s="66" t="s">
        <v>44</v>
      </c>
      <c r="D16" s="43">
        <v>1500</v>
      </c>
      <c r="E16" s="43">
        <v>1500</v>
      </c>
      <c r="F16" s="43">
        <v>0</v>
      </c>
      <c r="G16" s="44">
        <v>0</v>
      </c>
      <c r="H16" s="67">
        <v>0</v>
      </c>
      <c r="I16" s="68">
        <v>0</v>
      </c>
      <c r="J16" s="46">
        <v>0</v>
      </c>
      <c r="K16" s="47">
        <v>0</v>
      </c>
      <c r="L16" s="48">
        <v>0</v>
      </c>
      <c r="M16" s="49">
        <v>0</v>
      </c>
      <c r="N16" s="48">
        <v>0</v>
      </c>
      <c r="O16" s="49">
        <v>0</v>
      </c>
      <c r="P16" s="19">
        <f t="shared" si="1"/>
        <v>3000</v>
      </c>
      <c r="Q16" s="1"/>
      <c r="R16" s="1"/>
    </row>
    <row r="17" spans="1:18" ht="20.100000000000001" customHeight="1" x14ac:dyDescent="0.25">
      <c r="A17" s="278"/>
      <c r="B17" s="69" t="s">
        <v>43</v>
      </c>
      <c r="C17" s="66" t="s">
        <v>45</v>
      </c>
      <c r="D17" s="43">
        <v>0</v>
      </c>
      <c r="E17" s="43">
        <v>0</v>
      </c>
      <c r="F17" s="43">
        <v>1500</v>
      </c>
      <c r="G17" s="44">
        <v>0</v>
      </c>
      <c r="H17" s="67">
        <v>1500</v>
      </c>
      <c r="I17" s="68">
        <v>0</v>
      </c>
      <c r="J17" s="46">
        <v>0</v>
      </c>
      <c r="K17" s="47">
        <v>0</v>
      </c>
      <c r="L17" s="48">
        <v>0</v>
      </c>
      <c r="M17" s="49">
        <v>0</v>
      </c>
      <c r="N17" s="48">
        <v>0</v>
      </c>
      <c r="O17" s="49">
        <v>0</v>
      </c>
      <c r="P17" s="19">
        <f>SUM(D17:O17)</f>
        <v>3000</v>
      </c>
      <c r="Q17" s="1"/>
      <c r="R17" s="1"/>
    </row>
    <row r="18" spans="1:18" ht="20.100000000000001" customHeight="1" x14ac:dyDescent="0.25">
      <c r="A18" s="278"/>
      <c r="B18" s="41" t="s">
        <v>46</v>
      </c>
      <c r="C18" s="66" t="s">
        <v>47</v>
      </c>
      <c r="D18" s="43">
        <v>2500</v>
      </c>
      <c r="E18" s="43">
        <v>0</v>
      </c>
      <c r="F18" s="43">
        <v>0</v>
      </c>
      <c r="G18" s="44">
        <v>0</v>
      </c>
      <c r="H18" s="67">
        <v>0</v>
      </c>
      <c r="I18" s="68">
        <v>0</v>
      </c>
      <c r="J18" s="46">
        <v>0</v>
      </c>
      <c r="K18" s="47">
        <v>0</v>
      </c>
      <c r="L18" s="48">
        <v>0</v>
      </c>
      <c r="M18" s="49">
        <v>0</v>
      </c>
      <c r="N18" s="48">
        <v>300</v>
      </c>
      <c r="O18" s="49">
        <v>0</v>
      </c>
      <c r="P18" s="19">
        <f t="shared" si="1"/>
        <v>2800</v>
      </c>
      <c r="Q18" s="1"/>
      <c r="R18" s="1"/>
    </row>
    <row r="19" spans="1:18" ht="20.100000000000001" customHeight="1" x14ac:dyDescent="0.25">
      <c r="A19" s="278"/>
      <c r="B19" s="41" t="s">
        <v>48</v>
      </c>
      <c r="C19" s="66" t="s">
        <v>49</v>
      </c>
      <c r="D19" s="43">
        <v>2000</v>
      </c>
      <c r="E19" s="43">
        <v>4000</v>
      </c>
      <c r="F19" s="43">
        <v>4000</v>
      </c>
      <c r="G19" s="44">
        <v>0</v>
      </c>
      <c r="H19" s="67">
        <v>6000</v>
      </c>
      <c r="I19" s="68">
        <v>1000</v>
      </c>
      <c r="J19" s="46">
        <v>0</v>
      </c>
      <c r="K19" s="47">
        <v>0</v>
      </c>
      <c r="L19" s="48">
        <v>0</v>
      </c>
      <c r="M19" s="49">
        <v>0</v>
      </c>
      <c r="N19" s="48">
        <v>0</v>
      </c>
      <c r="O19" s="49">
        <v>0</v>
      </c>
      <c r="P19" s="19">
        <f t="shared" si="1"/>
        <v>17000</v>
      </c>
      <c r="Q19" s="1"/>
      <c r="R19" s="1"/>
    </row>
    <row r="20" spans="1:18" ht="20.100000000000001" customHeight="1" x14ac:dyDescent="0.25">
      <c r="A20" s="278"/>
      <c r="B20" s="41" t="s">
        <v>50</v>
      </c>
      <c r="C20" s="66" t="s">
        <v>51</v>
      </c>
      <c r="D20" s="43">
        <v>1530</v>
      </c>
      <c r="E20" s="43">
        <v>0</v>
      </c>
      <c r="F20" s="43">
        <v>6000</v>
      </c>
      <c r="G20" s="44">
        <v>3000</v>
      </c>
      <c r="H20" s="67">
        <v>3000</v>
      </c>
      <c r="I20" s="68">
        <v>4600</v>
      </c>
      <c r="J20" s="46">
        <v>0</v>
      </c>
      <c r="K20" s="47">
        <v>0</v>
      </c>
      <c r="L20" s="48">
        <v>3000</v>
      </c>
      <c r="M20" s="49">
        <v>4000</v>
      </c>
      <c r="N20" s="48">
        <v>4000</v>
      </c>
      <c r="O20" s="49">
        <v>4000</v>
      </c>
      <c r="P20" s="19">
        <f t="shared" si="1"/>
        <v>33130</v>
      </c>
      <c r="Q20" s="1"/>
      <c r="R20" s="1"/>
    </row>
    <row r="21" spans="1:18" ht="20.100000000000001" customHeight="1" x14ac:dyDescent="0.25">
      <c r="A21" s="278"/>
      <c r="B21" s="41" t="s">
        <v>52</v>
      </c>
      <c r="C21" s="66" t="s">
        <v>53</v>
      </c>
      <c r="D21" s="43">
        <v>0</v>
      </c>
      <c r="E21" s="22">
        <v>0</v>
      </c>
      <c r="F21" s="22">
        <v>0</v>
      </c>
      <c r="G21" s="23">
        <v>0</v>
      </c>
      <c r="H21" s="24">
        <v>0</v>
      </c>
      <c r="I21" s="70">
        <v>0</v>
      </c>
      <c r="J21" s="25">
        <v>0</v>
      </c>
      <c r="K21" s="26">
        <v>0</v>
      </c>
      <c r="L21" s="27">
        <v>0</v>
      </c>
      <c r="M21" s="28">
        <v>1250</v>
      </c>
      <c r="N21" s="27">
        <v>0</v>
      </c>
      <c r="O21" s="28">
        <v>0</v>
      </c>
      <c r="P21" s="19">
        <f>SUM(D21:O21)</f>
        <v>1250</v>
      </c>
      <c r="Q21" s="1"/>
      <c r="R21" s="1"/>
    </row>
    <row r="22" spans="1:18" ht="20.100000000000001" customHeight="1" x14ac:dyDescent="0.25">
      <c r="A22" s="278"/>
      <c r="B22" s="41" t="s">
        <v>52</v>
      </c>
      <c r="C22" s="66" t="s">
        <v>54</v>
      </c>
      <c r="D22" s="43">
        <v>2000</v>
      </c>
      <c r="E22" s="43">
        <v>1000</v>
      </c>
      <c r="F22" s="43">
        <v>2000</v>
      </c>
      <c r="G22" s="44">
        <v>1000</v>
      </c>
      <c r="H22" s="67">
        <v>2000</v>
      </c>
      <c r="I22" s="68">
        <v>2000</v>
      </c>
      <c r="J22" s="46">
        <v>0</v>
      </c>
      <c r="K22" s="47">
        <v>0</v>
      </c>
      <c r="L22" s="48">
        <v>1000</v>
      </c>
      <c r="M22" s="49">
        <v>1500</v>
      </c>
      <c r="N22" s="48">
        <v>1500</v>
      </c>
      <c r="O22" s="49">
        <v>1500</v>
      </c>
      <c r="P22" s="19">
        <f t="shared" si="1"/>
        <v>15500</v>
      </c>
      <c r="Q22" s="1"/>
      <c r="R22" s="1"/>
    </row>
    <row r="23" spans="1:18" ht="20.100000000000001" customHeight="1" x14ac:dyDescent="0.25">
      <c r="A23" s="278"/>
      <c r="B23" s="41" t="s">
        <v>55</v>
      </c>
      <c r="C23" s="66" t="s">
        <v>56</v>
      </c>
      <c r="D23" s="43">
        <v>2000</v>
      </c>
      <c r="E23" s="43">
        <v>1000</v>
      </c>
      <c r="F23" s="43">
        <v>2000</v>
      </c>
      <c r="G23" s="44">
        <v>0</v>
      </c>
      <c r="H23" s="67">
        <v>0</v>
      </c>
      <c r="I23" s="68">
        <v>2000</v>
      </c>
      <c r="J23" s="46">
        <v>0</v>
      </c>
      <c r="K23" s="47">
        <v>0</v>
      </c>
      <c r="L23" s="48">
        <v>0</v>
      </c>
      <c r="M23" s="49">
        <v>1465</v>
      </c>
      <c r="N23" s="48">
        <v>1465</v>
      </c>
      <c r="O23" s="49">
        <v>1465</v>
      </c>
      <c r="P23" s="19">
        <f t="shared" si="1"/>
        <v>11395</v>
      </c>
      <c r="Q23" s="1"/>
      <c r="R23" s="1"/>
    </row>
    <row r="24" spans="1:18" ht="20.100000000000001" customHeight="1" x14ac:dyDescent="0.25">
      <c r="A24" s="278"/>
      <c r="B24" s="41" t="s">
        <v>57</v>
      </c>
      <c r="C24" s="66" t="s">
        <v>58</v>
      </c>
      <c r="D24" s="43">
        <v>2000</v>
      </c>
      <c r="E24" s="43">
        <v>1638</v>
      </c>
      <c r="F24" s="43">
        <v>1638</v>
      </c>
      <c r="G24" s="44">
        <v>0</v>
      </c>
      <c r="H24" s="67">
        <v>0</v>
      </c>
      <c r="I24" s="68">
        <v>0</v>
      </c>
      <c r="J24" s="46">
        <v>0</v>
      </c>
      <c r="K24" s="47">
        <v>0</v>
      </c>
      <c r="L24" s="48">
        <v>0</v>
      </c>
      <c r="M24" s="49">
        <v>0</v>
      </c>
      <c r="N24" s="48">
        <v>3000</v>
      </c>
      <c r="O24" s="49">
        <v>0</v>
      </c>
      <c r="P24" s="19">
        <f t="shared" si="1"/>
        <v>8276</v>
      </c>
      <c r="Q24" s="1"/>
      <c r="R24" s="1"/>
    </row>
    <row r="25" spans="1:18" ht="20.100000000000001" customHeight="1" x14ac:dyDescent="0.25">
      <c r="A25" s="278"/>
      <c r="B25" s="41" t="s">
        <v>59</v>
      </c>
      <c r="C25" s="66" t="s">
        <v>60</v>
      </c>
      <c r="D25" s="43">
        <v>936</v>
      </c>
      <c r="E25" s="43">
        <v>936</v>
      </c>
      <c r="F25" s="43">
        <v>936</v>
      </c>
      <c r="G25" s="44">
        <v>0</v>
      </c>
      <c r="H25" s="67">
        <v>0</v>
      </c>
      <c r="I25" s="68">
        <v>0</v>
      </c>
      <c r="J25" s="46">
        <v>0</v>
      </c>
      <c r="K25" s="47">
        <v>0</v>
      </c>
      <c r="L25" s="48">
        <v>0</v>
      </c>
      <c r="M25" s="49">
        <v>1180</v>
      </c>
      <c r="N25" s="48">
        <v>1480</v>
      </c>
      <c r="O25" s="49">
        <v>1480</v>
      </c>
      <c r="P25" s="19">
        <f t="shared" si="1"/>
        <v>6948</v>
      </c>
      <c r="Q25" s="1"/>
      <c r="R25" s="1"/>
    </row>
    <row r="26" spans="1:18" ht="20.100000000000001" customHeight="1" x14ac:dyDescent="0.25">
      <c r="A26" s="278"/>
      <c r="B26" s="41" t="s">
        <v>61</v>
      </c>
      <c r="C26" s="66" t="s">
        <v>62</v>
      </c>
      <c r="D26" s="43">
        <v>0</v>
      </c>
      <c r="E26" s="43">
        <v>1550</v>
      </c>
      <c r="F26" s="43">
        <v>1575</v>
      </c>
      <c r="G26" s="44">
        <v>625</v>
      </c>
      <c r="H26" s="67">
        <v>1050</v>
      </c>
      <c r="I26" s="68">
        <v>3050</v>
      </c>
      <c r="J26" s="46">
        <v>0</v>
      </c>
      <c r="K26" s="47">
        <v>0</v>
      </c>
      <c r="L26" s="48">
        <v>1075</v>
      </c>
      <c r="M26" s="49">
        <v>1075</v>
      </c>
      <c r="N26" s="48">
        <v>1075</v>
      </c>
      <c r="O26" s="49">
        <v>1075</v>
      </c>
      <c r="P26" s="19">
        <f>SUM(D26:O26)</f>
        <v>12150</v>
      </c>
      <c r="Q26" s="1"/>
      <c r="R26" s="1"/>
    </row>
    <row r="27" spans="1:18" ht="20.100000000000001" customHeight="1" x14ac:dyDescent="0.25">
      <c r="A27" s="278"/>
      <c r="B27" s="41" t="s">
        <v>61</v>
      </c>
      <c r="C27" s="66" t="s">
        <v>63</v>
      </c>
      <c r="D27" s="43">
        <v>2000</v>
      </c>
      <c r="E27" s="43">
        <v>2000</v>
      </c>
      <c r="F27" s="43">
        <v>0</v>
      </c>
      <c r="G27" s="44">
        <v>0</v>
      </c>
      <c r="H27" s="67">
        <v>0</v>
      </c>
      <c r="I27" s="68">
        <v>0</v>
      </c>
      <c r="J27" s="46">
        <v>0</v>
      </c>
      <c r="K27" s="47">
        <v>0</v>
      </c>
      <c r="L27" s="48">
        <v>0</v>
      </c>
      <c r="M27" s="49">
        <v>1100</v>
      </c>
      <c r="N27" s="48">
        <v>0</v>
      </c>
      <c r="O27" s="49">
        <v>0</v>
      </c>
      <c r="P27" s="19">
        <f t="shared" si="1"/>
        <v>5100</v>
      </c>
      <c r="Q27" s="1"/>
      <c r="R27" s="1"/>
    </row>
    <row r="28" spans="1:18" ht="20.100000000000001" customHeight="1" x14ac:dyDescent="0.25">
      <c r="A28" s="278"/>
      <c r="B28" s="41" t="s">
        <v>64</v>
      </c>
      <c r="C28" s="66" t="s">
        <v>63</v>
      </c>
      <c r="D28" s="43">
        <v>0</v>
      </c>
      <c r="E28" s="43">
        <v>0</v>
      </c>
      <c r="F28" s="43">
        <v>0</v>
      </c>
      <c r="G28" s="44">
        <v>0</v>
      </c>
      <c r="H28" s="67">
        <v>0</v>
      </c>
      <c r="I28" s="68">
        <v>0</v>
      </c>
      <c r="J28" s="46">
        <v>0</v>
      </c>
      <c r="K28" s="47">
        <v>0</v>
      </c>
      <c r="L28" s="48">
        <v>0</v>
      </c>
      <c r="M28" s="49">
        <v>0</v>
      </c>
      <c r="N28" s="27">
        <v>1100</v>
      </c>
      <c r="O28" s="28">
        <v>1100</v>
      </c>
      <c r="P28" s="19">
        <f>SUM(D28:O28)</f>
        <v>2200</v>
      </c>
      <c r="Q28" s="1"/>
      <c r="R28" s="1"/>
    </row>
    <row r="29" spans="1:18" ht="20.100000000000001" customHeight="1" x14ac:dyDescent="0.25">
      <c r="A29" s="278"/>
      <c r="B29" s="41" t="s">
        <v>65</v>
      </c>
      <c r="C29" s="66" t="s">
        <v>66</v>
      </c>
      <c r="D29" s="43">
        <v>0</v>
      </c>
      <c r="E29" s="43">
        <v>1720</v>
      </c>
      <c r="F29" s="43">
        <v>1720</v>
      </c>
      <c r="G29" s="44">
        <v>0</v>
      </c>
      <c r="H29" s="67">
        <v>0</v>
      </c>
      <c r="I29" s="68">
        <v>0</v>
      </c>
      <c r="J29" s="46">
        <v>0</v>
      </c>
      <c r="K29" s="47">
        <v>0</v>
      </c>
      <c r="L29" s="48">
        <v>0</v>
      </c>
      <c r="M29" s="49">
        <v>0</v>
      </c>
      <c r="N29" s="48">
        <v>0</v>
      </c>
      <c r="O29" s="49">
        <v>0</v>
      </c>
      <c r="P29" s="19">
        <f t="shared" si="1"/>
        <v>3440</v>
      </c>
      <c r="Q29" s="1"/>
      <c r="R29" s="1"/>
    </row>
    <row r="30" spans="1:18" ht="20.100000000000001" customHeight="1" x14ac:dyDescent="0.25">
      <c r="A30" s="278"/>
      <c r="B30" s="41" t="s">
        <v>67</v>
      </c>
      <c r="C30" s="66" t="s">
        <v>68</v>
      </c>
      <c r="D30" s="43">
        <v>0</v>
      </c>
      <c r="E30" s="43">
        <v>4002.2</v>
      </c>
      <c r="F30" s="43">
        <v>2601.3000000000002</v>
      </c>
      <c r="G30" s="44">
        <v>1667.5</v>
      </c>
      <c r="H30" s="67">
        <v>1600.8</v>
      </c>
      <c r="I30" s="68">
        <v>1000.5</v>
      </c>
      <c r="J30" s="46">
        <v>0</v>
      </c>
      <c r="K30" s="47">
        <v>0</v>
      </c>
      <c r="L30" s="48">
        <v>3001.5</v>
      </c>
      <c r="M30" s="49">
        <v>6035</v>
      </c>
      <c r="N30" s="48">
        <v>6055.1</v>
      </c>
      <c r="O30" s="49">
        <v>6035</v>
      </c>
      <c r="P30" s="19">
        <f t="shared" si="1"/>
        <v>31998.9</v>
      </c>
      <c r="Q30" s="1"/>
      <c r="R30" s="1"/>
    </row>
    <row r="31" spans="1:18" ht="20.100000000000001" customHeight="1" x14ac:dyDescent="0.25">
      <c r="A31" s="278"/>
      <c r="B31" s="41" t="s">
        <v>69</v>
      </c>
      <c r="C31" s="66" t="s">
        <v>70</v>
      </c>
      <c r="D31" s="43">
        <v>0</v>
      </c>
      <c r="E31" s="43">
        <v>1778.56</v>
      </c>
      <c r="F31" s="43">
        <v>2032.64</v>
      </c>
      <c r="G31" s="44">
        <v>1588</v>
      </c>
      <c r="H31" s="67">
        <v>1524.48</v>
      </c>
      <c r="I31" s="68">
        <v>5018.08</v>
      </c>
      <c r="J31" s="46">
        <v>0</v>
      </c>
      <c r="K31" s="47">
        <v>0</v>
      </c>
      <c r="L31" s="48">
        <v>0</v>
      </c>
      <c r="M31" s="49">
        <v>0</v>
      </c>
      <c r="N31" s="48">
        <v>0</v>
      </c>
      <c r="O31" s="49">
        <v>3048</v>
      </c>
      <c r="P31" s="19">
        <f t="shared" si="1"/>
        <v>14989.76</v>
      </c>
      <c r="Q31" s="1"/>
      <c r="R31" s="1"/>
    </row>
    <row r="32" spans="1:18" ht="20.100000000000001" customHeight="1" x14ac:dyDescent="0.25">
      <c r="A32" s="278"/>
      <c r="B32" s="41" t="s">
        <v>71</v>
      </c>
      <c r="C32" s="66" t="s">
        <v>71</v>
      </c>
      <c r="D32" s="43">
        <v>0</v>
      </c>
      <c r="E32" s="43">
        <v>4000</v>
      </c>
      <c r="F32" s="43">
        <v>1000</v>
      </c>
      <c r="G32" s="44">
        <v>625</v>
      </c>
      <c r="H32" s="67">
        <v>1750</v>
      </c>
      <c r="I32" s="68">
        <v>1000</v>
      </c>
      <c r="J32" s="46">
        <v>0</v>
      </c>
      <c r="K32" s="47">
        <v>0</v>
      </c>
      <c r="L32" s="48">
        <v>1000</v>
      </c>
      <c r="M32" s="49">
        <v>1500</v>
      </c>
      <c r="N32" s="48">
        <v>1250</v>
      </c>
      <c r="O32" s="49">
        <v>1250</v>
      </c>
      <c r="P32" s="19">
        <f t="shared" si="1"/>
        <v>13375</v>
      </c>
      <c r="Q32" s="1"/>
      <c r="R32" s="1"/>
    </row>
    <row r="33" spans="1:18" ht="20.100000000000001" customHeight="1" x14ac:dyDescent="0.25">
      <c r="A33" s="278"/>
      <c r="B33" s="41" t="s">
        <v>72</v>
      </c>
      <c r="C33" s="66" t="s">
        <v>73</v>
      </c>
      <c r="D33" s="43">
        <v>0</v>
      </c>
      <c r="E33" s="43">
        <v>1680</v>
      </c>
      <c r="F33" s="43">
        <v>840</v>
      </c>
      <c r="G33" s="44">
        <v>1050</v>
      </c>
      <c r="H33" s="67">
        <v>1008</v>
      </c>
      <c r="I33" s="68">
        <v>1008</v>
      </c>
      <c r="J33" s="46">
        <v>0</v>
      </c>
      <c r="K33" s="47">
        <v>0</v>
      </c>
      <c r="L33" s="48">
        <v>0</v>
      </c>
      <c r="M33" s="49">
        <v>1000</v>
      </c>
      <c r="N33" s="48">
        <v>2000</v>
      </c>
      <c r="O33" s="49">
        <v>2000</v>
      </c>
      <c r="P33" s="19">
        <f t="shared" si="1"/>
        <v>10586</v>
      </c>
      <c r="Q33" s="1"/>
      <c r="R33" s="1"/>
    </row>
    <row r="34" spans="1:18" ht="20.100000000000001" customHeight="1" x14ac:dyDescent="0.25">
      <c r="A34" s="278"/>
      <c r="B34" s="41" t="s">
        <v>74</v>
      </c>
      <c r="C34" s="66" t="s">
        <v>75</v>
      </c>
      <c r="D34" s="43">
        <v>0</v>
      </c>
      <c r="E34" s="43">
        <v>0</v>
      </c>
      <c r="F34" s="43">
        <v>2040</v>
      </c>
      <c r="G34" s="44">
        <v>0</v>
      </c>
      <c r="H34" s="67">
        <v>0</v>
      </c>
      <c r="I34" s="68">
        <v>0</v>
      </c>
      <c r="J34" s="46">
        <v>0</v>
      </c>
      <c r="K34" s="47">
        <v>0</v>
      </c>
      <c r="L34" s="48">
        <v>0</v>
      </c>
      <c r="M34" s="49">
        <v>0</v>
      </c>
      <c r="N34" s="48">
        <v>0</v>
      </c>
      <c r="O34" s="49">
        <v>0</v>
      </c>
      <c r="P34" s="19">
        <f t="shared" si="1"/>
        <v>2040</v>
      </c>
      <c r="Q34" s="1"/>
      <c r="R34" s="1"/>
    </row>
    <row r="35" spans="1:18" ht="20.100000000000001" customHeight="1" x14ac:dyDescent="0.25">
      <c r="A35" s="278"/>
      <c r="B35" s="41" t="s">
        <v>76</v>
      </c>
      <c r="C35" s="66" t="s">
        <v>77</v>
      </c>
      <c r="D35" s="43">
        <v>0</v>
      </c>
      <c r="E35" s="43">
        <v>0</v>
      </c>
      <c r="F35" s="43">
        <v>3000</v>
      </c>
      <c r="G35" s="44">
        <v>0</v>
      </c>
      <c r="H35" s="67">
        <v>3000</v>
      </c>
      <c r="I35" s="68">
        <v>0</v>
      </c>
      <c r="J35" s="46">
        <v>0</v>
      </c>
      <c r="K35" s="47">
        <v>0</v>
      </c>
      <c r="L35" s="48">
        <v>0</v>
      </c>
      <c r="M35" s="49">
        <v>0</v>
      </c>
      <c r="N35" s="48">
        <v>0</v>
      </c>
      <c r="O35" s="49">
        <v>0</v>
      </c>
      <c r="P35" s="19">
        <f t="shared" si="1"/>
        <v>6000</v>
      </c>
      <c r="Q35" s="1"/>
      <c r="R35" s="1"/>
    </row>
    <row r="36" spans="1:18" ht="20.100000000000001" customHeight="1" x14ac:dyDescent="0.25">
      <c r="A36" s="278"/>
      <c r="B36" s="41" t="s">
        <v>78</v>
      </c>
      <c r="C36" s="66" t="s">
        <v>79</v>
      </c>
      <c r="D36" s="43">
        <v>0</v>
      </c>
      <c r="E36" s="43">
        <v>0</v>
      </c>
      <c r="F36" s="43">
        <v>0</v>
      </c>
      <c r="G36" s="44">
        <v>0</v>
      </c>
      <c r="H36" s="67">
        <v>700</v>
      </c>
      <c r="I36" s="68">
        <v>700</v>
      </c>
      <c r="J36" s="46">
        <v>0</v>
      </c>
      <c r="K36" s="47">
        <v>0</v>
      </c>
      <c r="L36" s="48">
        <v>0</v>
      </c>
      <c r="M36" s="49">
        <v>0</v>
      </c>
      <c r="N36" s="48">
        <v>0</v>
      </c>
      <c r="O36" s="49">
        <v>0</v>
      </c>
      <c r="P36" s="19">
        <f t="shared" si="1"/>
        <v>1400</v>
      </c>
      <c r="Q36" s="1"/>
      <c r="R36" s="1"/>
    </row>
    <row r="37" spans="1:18" ht="20.100000000000001" customHeight="1" x14ac:dyDescent="0.25">
      <c r="A37" s="278"/>
      <c r="B37" s="41" t="s">
        <v>80</v>
      </c>
      <c r="C37" s="66" t="s">
        <v>81</v>
      </c>
      <c r="D37" s="43">
        <v>0</v>
      </c>
      <c r="E37" s="43">
        <v>0</v>
      </c>
      <c r="F37" s="43">
        <v>0</v>
      </c>
      <c r="G37" s="44">
        <v>0</v>
      </c>
      <c r="H37" s="67">
        <v>0</v>
      </c>
      <c r="I37" s="68">
        <v>3493.6</v>
      </c>
      <c r="J37" s="46">
        <v>0</v>
      </c>
      <c r="K37" s="47">
        <v>0</v>
      </c>
      <c r="L37" s="48">
        <v>0</v>
      </c>
      <c r="M37" s="49">
        <v>0</v>
      </c>
      <c r="N37" s="48">
        <v>0</v>
      </c>
      <c r="O37" s="49">
        <v>0</v>
      </c>
      <c r="P37" s="19">
        <f t="shared" si="1"/>
        <v>3493.6</v>
      </c>
      <c r="Q37" s="1"/>
      <c r="R37" s="1"/>
    </row>
    <row r="38" spans="1:18" ht="20.100000000000001" customHeight="1" x14ac:dyDescent="0.25">
      <c r="A38" s="278"/>
      <c r="B38" s="41" t="s">
        <v>82</v>
      </c>
      <c r="C38" s="66" t="s">
        <v>83</v>
      </c>
      <c r="D38" s="43">
        <v>0</v>
      </c>
      <c r="E38" s="43">
        <v>0</v>
      </c>
      <c r="F38" s="43">
        <v>0</v>
      </c>
      <c r="G38" s="44">
        <v>0</v>
      </c>
      <c r="H38" s="67">
        <v>0</v>
      </c>
      <c r="I38" s="68">
        <v>2985.44</v>
      </c>
      <c r="J38" s="46">
        <v>0</v>
      </c>
      <c r="K38" s="47">
        <v>0</v>
      </c>
      <c r="L38" s="48">
        <v>0</v>
      </c>
      <c r="M38" s="49">
        <v>0</v>
      </c>
      <c r="N38" s="48">
        <v>0</v>
      </c>
      <c r="O38" s="49">
        <v>0</v>
      </c>
      <c r="P38" s="19">
        <f t="shared" si="1"/>
        <v>2985.44</v>
      </c>
      <c r="Q38" s="1"/>
      <c r="R38" s="1"/>
    </row>
    <row r="39" spans="1:18" ht="20.100000000000001" customHeight="1" x14ac:dyDescent="0.25">
      <c r="A39" s="278"/>
      <c r="B39" s="41" t="s">
        <v>84</v>
      </c>
      <c r="C39" s="66" t="s">
        <v>85</v>
      </c>
      <c r="D39" s="43">
        <v>0</v>
      </c>
      <c r="E39" s="22">
        <v>0</v>
      </c>
      <c r="F39" s="22">
        <v>0</v>
      </c>
      <c r="G39" s="23">
        <v>0</v>
      </c>
      <c r="H39" s="24">
        <v>0</v>
      </c>
      <c r="I39" s="70">
        <v>3493.6</v>
      </c>
      <c r="J39" s="25">
        <v>0</v>
      </c>
      <c r="K39" s="26">
        <v>0</v>
      </c>
      <c r="L39" s="27">
        <v>0</v>
      </c>
      <c r="M39" s="28">
        <v>0</v>
      </c>
      <c r="N39" s="27">
        <v>0</v>
      </c>
      <c r="O39" s="28">
        <v>0</v>
      </c>
      <c r="P39" s="19">
        <f t="shared" si="1"/>
        <v>3493.6</v>
      </c>
      <c r="Q39" s="1"/>
      <c r="R39" s="1"/>
    </row>
    <row r="40" spans="1:18" ht="20.100000000000001" customHeight="1" x14ac:dyDescent="0.25">
      <c r="A40" s="278"/>
      <c r="B40" s="41" t="s">
        <v>86</v>
      </c>
      <c r="C40" s="66" t="s">
        <v>87</v>
      </c>
      <c r="D40" s="43">
        <v>0</v>
      </c>
      <c r="E40" s="22">
        <v>0</v>
      </c>
      <c r="F40" s="22">
        <v>0</v>
      </c>
      <c r="G40" s="23">
        <v>0</v>
      </c>
      <c r="H40" s="24">
        <v>0</v>
      </c>
      <c r="I40" s="70">
        <v>620</v>
      </c>
      <c r="J40" s="25">
        <v>0</v>
      </c>
      <c r="K40" s="26">
        <v>0</v>
      </c>
      <c r="L40" s="27">
        <v>0</v>
      </c>
      <c r="M40" s="28">
        <v>0</v>
      </c>
      <c r="N40" s="27">
        <v>0</v>
      </c>
      <c r="O40" s="28">
        <v>0</v>
      </c>
      <c r="P40" s="19">
        <f t="shared" si="1"/>
        <v>620</v>
      </c>
      <c r="Q40" s="1"/>
      <c r="R40" s="1"/>
    </row>
    <row r="41" spans="1:18" ht="20.100000000000001" customHeight="1" x14ac:dyDescent="0.25">
      <c r="A41" s="278"/>
      <c r="B41" s="41" t="s">
        <v>88</v>
      </c>
      <c r="C41" s="66" t="s">
        <v>89</v>
      </c>
      <c r="D41" s="43">
        <v>0</v>
      </c>
      <c r="E41" s="22">
        <v>0</v>
      </c>
      <c r="F41" s="22">
        <v>0</v>
      </c>
      <c r="G41" s="23">
        <v>0</v>
      </c>
      <c r="H41" s="24">
        <v>0</v>
      </c>
      <c r="I41" s="70">
        <v>0</v>
      </c>
      <c r="J41" s="25">
        <v>0</v>
      </c>
      <c r="K41" s="26">
        <v>0</v>
      </c>
      <c r="L41" s="27">
        <v>2000</v>
      </c>
      <c r="M41" s="28">
        <v>2000</v>
      </c>
      <c r="N41" s="27">
        <v>2000</v>
      </c>
      <c r="O41" s="28">
        <v>2000</v>
      </c>
      <c r="P41" s="19">
        <f t="shared" si="1"/>
        <v>8000</v>
      </c>
      <c r="Q41" s="1"/>
      <c r="R41" s="1"/>
    </row>
    <row r="42" spans="1:18" ht="20.100000000000001" customHeight="1" x14ac:dyDescent="0.25">
      <c r="A42" s="278"/>
      <c r="B42" s="41" t="s">
        <v>90</v>
      </c>
      <c r="C42" s="66" t="s">
        <v>91</v>
      </c>
      <c r="D42" s="43">
        <v>0</v>
      </c>
      <c r="E42" s="22">
        <v>0</v>
      </c>
      <c r="F42" s="22">
        <v>0</v>
      </c>
      <c r="G42" s="23">
        <v>0</v>
      </c>
      <c r="H42" s="24">
        <v>0</v>
      </c>
      <c r="I42" s="70">
        <v>0</v>
      </c>
      <c r="J42" s="25">
        <v>0</v>
      </c>
      <c r="K42" s="26">
        <v>0</v>
      </c>
      <c r="L42" s="27">
        <v>2000</v>
      </c>
      <c r="M42" s="28">
        <v>4000</v>
      </c>
      <c r="N42" s="27">
        <v>4000</v>
      </c>
      <c r="O42" s="28">
        <v>7000</v>
      </c>
      <c r="P42" s="19">
        <f t="shared" si="1"/>
        <v>17000</v>
      </c>
      <c r="Q42" s="1"/>
      <c r="R42" s="1"/>
    </row>
    <row r="43" spans="1:18" ht="20.100000000000001" customHeight="1" x14ac:dyDescent="0.25">
      <c r="A43" s="278"/>
      <c r="B43" s="41" t="s">
        <v>28</v>
      </c>
      <c r="C43" s="66" t="s">
        <v>92</v>
      </c>
      <c r="D43" s="43">
        <v>0</v>
      </c>
      <c r="E43" s="22">
        <v>0</v>
      </c>
      <c r="F43" s="22">
        <v>0</v>
      </c>
      <c r="G43" s="23">
        <v>0</v>
      </c>
      <c r="H43" s="24">
        <v>0</v>
      </c>
      <c r="I43" s="70">
        <v>0</v>
      </c>
      <c r="J43" s="25">
        <v>0</v>
      </c>
      <c r="K43" s="26">
        <v>0</v>
      </c>
      <c r="L43" s="27">
        <v>3000</v>
      </c>
      <c r="M43" s="28">
        <v>3000</v>
      </c>
      <c r="N43" s="27">
        <v>3000</v>
      </c>
      <c r="O43" s="28">
        <v>3500</v>
      </c>
      <c r="P43" s="19">
        <f t="shared" si="1"/>
        <v>12500</v>
      </c>
      <c r="Q43" s="1"/>
      <c r="R43" s="1"/>
    </row>
    <row r="44" spans="1:18" ht="20.100000000000001" customHeight="1" x14ac:dyDescent="0.25">
      <c r="A44" s="278"/>
      <c r="B44" s="41" t="s">
        <v>30</v>
      </c>
      <c r="C44" s="66" t="s">
        <v>31</v>
      </c>
      <c r="D44" s="43">
        <v>0</v>
      </c>
      <c r="E44" s="22">
        <v>0</v>
      </c>
      <c r="F44" s="22">
        <v>0</v>
      </c>
      <c r="G44" s="23">
        <v>0</v>
      </c>
      <c r="H44" s="24">
        <v>0</v>
      </c>
      <c r="I44" s="70">
        <v>0</v>
      </c>
      <c r="J44" s="25">
        <v>0</v>
      </c>
      <c r="K44" s="26">
        <v>0</v>
      </c>
      <c r="L44" s="27">
        <v>2000</v>
      </c>
      <c r="M44" s="28">
        <v>3000</v>
      </c>
      <c r="N44" s="27">
        <v>3000</v>
      </c>
      <c r="O44" s="28">
        <v>3000</v>
      </c>
      <c r="P44" s="19">
        <f t="shared" si="1"/>
        <v>11000</v>
      </c>
      <c r="Q44" s="1"/>
      <c r="R44" s="1"/>
    </row>
    <row r="45" spans="1:18" ht="20.100000000000001" customHeight="1" x14ac:dyDescent="0.25">
      <c r="A45" s="278"/>
      <c r="B45" s="41" t="s">
        <v>93</v>
      </c>
      <c r="C45" s="66" t="s">
        <v>94</v>
      </c>
      <c r="D45" s="43">
        <v>0</v>
      </c>
      <c r="E45" s="22">
        <v>0</v>
      </c>
      <c r="F45" s="22">
        <v>0</v>
      </c>
      <c r="G45" s="23">
        <v>0</v>
      </c>
      <c r="H45" s="24">
        <v>0</v>
      </c>
      <c r="I45" s="70">
        <v>0</v>
      </c>
      <c r="J45" s="25">
        <v>0</v>
      </c>
      <c r="K45" s="26">
        <v>0</v>
      </c>
      <c r="L45" s="27">
        <v>0</v>
      </c>
      <c r="M45" s="28">
        <v>1000</v>
      </c>
      <c r="N45" s="27">
        <v>0</v>
      </c>
      <c r="O45" s="28">
        <v>1000</v>
      </c>
      <c r="P45" s="19">
        <f t="shared" si="1"/>
        <v>2000</v>
      </c>
      <c r="Q45" s="1"/>
      <c r="R45" s="1"/>
    </row>
    <row r="46" spans="1:18" ht="20.100000000000001" customHeight="1" x14ac:dyDescent="0.25">
      <c r="A46" s="278"/>
      <c r="B46" s="41" t="s">
        <v>95</v>
      </c>
      <c r="C46" s="71" t="s">
        <v>96</v>
      </c>
      <c r="D46" s="43">
        <v>0</v>
      </c>
      <c r="E46" s="22">
        <v>0</v>
      </c>
      <c r="F46" s="22">
        <v>0</v>
      </c>
      <c r="G46" s="23">
        <v>0</v>
      </c>
      <c r="H46" s="24">
        <v>0</v>
      </c>
      <c r="I46" s="70">
        <v>0</v>
      </c>
      <c r="J46" s="25">
        <v>0</v>
      </c>
      <c r="K46" s="26">
        <v>0</v>
      </c>
      <c r="L46" s="27">
        <v>0</v>
      </c>
      <c r="M46" s="28">
        <v>1000</v>
      </c>
      <c r="N46" s="27">
        <v>0</v>
      </c>
      <c r="O46" s="28">
        <v>0</v>
      </c>
      <c r="P46" s="19">
        <f t="shared" si="1"/>
        <v>1000</v>
      </c>
      <c r="Q46" s="1"/>
      <c r="R46" s="1"/>
    </row>
    <row r="47" spans="1:18" ht="20.100000000000001" customHeight="1" x14ac:dyDescent="0.25">
      <c r="A47" s="278"/>
      <c r="B47" s="41" t="s">
        <v>97</v>
      </c>
      <c r="C47" s="66" t="s">
        <v>98</v>
      </c>
      <c r="D47" s="43">
        <v>0</v>
      </c>
      <c r="E47" s="22">
        <v>0</v>
      </c>
      <c r="F47" s="22">
        <v>0</v>
      </c>
      <c r="G47" s="23">
        <v>0</v>
      </c>
      <c r="H47" s="24">
        <v>0</v>
      </c>
      <c r="I47" s="70">
        <v>0</v>
      </c>
      <c r="J47" s="25">
        <v>0</v>
      </c>
      <c r="K47" s="26">
        <v>0</v>
      </c>
      <c r="L47" s="27">
        <v>0</v>
      </c>
      <c r="M47" s="28">
        <v>1005</v>
      </c>
      <c r="N47" s="27">
        <v>1005</v>
      </c>
      <c r="O47" s="28">
        <v>3000</v>
      </c>
      <c r="P47" s="19">
        <f t="shared" si="1"/>
        <v>5010</v>
      </c>
      <c r="Q47" s="1"/>
      <c r="R47" s="1"/>
    </row>
    <row r="48" spans="1:18" ht="20.100000000000001" customHeight="1" x14ac:dyDescent="0.25">
      <c r="A48" s="278"/>
      <c r="B48" s="41" t="s">
        <v>99</v>
      </c>
      <c r="C48" s="66" t="s">
        <v>100</v>
      </c>
      <c r="D48" s="43">
        <v>0</v>
      </c>
      <c r="E48" s="22">
        <v>0</v>
      </c>
      <c r="F48" s="22">
        <v>0</v>
      </c>
      <c r="G48" s="23">
        <v>0</v>
      </c>
      <c r="H48" s="24">
        <v>0</v>
      </c>
      <c r="I48" s="70">
        <v>0</v>
      </c>
      <c r="J48" s="25">
        <v>0</v>
      </c>
      <c r="K48" s="26">
        <v>0</v>
      </c>
      <c r="L48" s="27">
        <v>0</v>
      </c>
      <c r="M48" s="28">
        <v>0</v>
      </c>
      <c r="N48" s="27">
        <v>3000</v>
      </c>
      <c r="O48" s="28">
        <v>1500</v>
      </c>
      <c r="P48" s="19">
        <f t="shared" si="1"/>
        <v>4500</v>
      </c>
      <c r="Q48" s="1"/>
      <c r="R48" s="1"/>
    </row>
    <row r="49" spans="1:18" ht="20.100000000000001" customHeight="1" thickBot="1" x14ac:dyDescent="0.3">
      <c r="A49" s="278"/>
      <c r="B49" s="41" t="s">
        <v>101</v>
      </c>
      <c r="C49" s="66" t="s">
        <v>102</v>
      </c>
      <c r="D49" s="43">
        <v>0</v>
      </c>
      <c r="E49" s="22">
        <v>0</v>
      </c>
      <c r="F49" s="22">
        <v>0</v>
      </c>
      <c r="G49" s="23">
        <v>0</v>
      </c>
      <c r="H49" s="24">
        <v>0</v>
      </c>
      <c r="I49" s="70">
        <v>0</v>
      </c>
      <c r="J49" s="25">
        <v>0</v>
      </c>
      <c r="K49" s="26">
        <v>0</v>
      </c>
      <c r="L49" s="27">
        <v>0</v>
      </c>
      <c r="M49" s="28">
        <v>0</v>
      </c>
      <c r="N49" s="27">
        <v>0</v>
      </c>
      <c r="O49" s="28">
        <v>875</v>
      </c>
      <c r="P49" s="19">
        <f t="shared" si="1"/>
        <v>875</v>
      </c>
      <c r="Q49" s="1"/>
      <c r="R49" s="1"/>
    </row>
    <row r="50" spans="1:18" ht="20.100000000000001" customHeight="1" thickBot="1" x14ac:dyDescent="0.3">
      <c r="A50" s="279"/>
      <c r="B50" s="20" t="s">
        <v>103</v>
      </c>
      <c r="C50" s="72" t="s">
        <v>104</v>
      </c>
      <c r="D50" s="22">
        <v>0</v>
      </c>
      <c r="E50" s="22">
        <v>0</v>
      </c>
      <c r="F50" s="22">
        <v>0</v>
      </c>
      <c r="G50" s="23">
        <v>0</v>
      </c>
      <c r="H50" s="24">
        <v>0</v>
      </c>
      <c r="I50" s="70">
        <v>0</v>
      </c>
      <c r="J50" s="25">
        <v>0</v>
      </c>
      <c r="K50" s="26">
        <v>0</v>
      </c>
      <c r="L50" s="27">
        <v>0</v>
      </c>
      <c r="M50" s="28">
        <v>0</v>
      </c>
      <c r="N50" s="27">
        <v>0</v>
      </c>
      <c r="O50" s="28">
        <v>2000</v>
      </c>
      <c r="P50" s="73">
        <f t="shared" si="1"/>
        <v>2000</v>
      </c>
      <c r="Q50" s="74">
        <f>SUM(P13:P50)</f>
        <v>373849.29999999993</v>
      </c>
      <c r="R50" s="75"/>
    </row>
    <row r="51" spans="1:18" ht="21.75" thickTop="1" thickBot="1" x14ac:dyDescent="0.3">
      <c r="A51" s="76"/>
      <c r="B51" s="280" t="s">
        <v>105</v>
      </c>
      <c r="C51" s="281"/>
      <c r="D51" s="77">
        <f t="shared" ref="D51:J51" si="2">SUM(D3:D50)</f>
        <v>31692</v>
      </c>
      <c r="E51" s="78">
        <f t="shared" si="2"/>
        <v>38981.760000000002</v>
      </c>
      <c r="F51" s="79">
        <f t="shared" si="2"/>
        <v>55430.55</v>
      </c>
      <c r="G51" s="78">
        <f t="shared" si="2"/>
        <v>22623.38</v>
      </c>
      <c r="H51" s="80">
        <f t="shared" si="2"/>
        <v>34290.78</v>
      </c>
      <c r="I51" s="78">
        <f t="shared" si="2"/>
        <v>54596.22</v>
      </c>
      <c r="J51" s="81">
        <f t="shared" si="2"/>
        <v>0</v>
      </c>
      <c r="K51" s="80">
        <v>0</v>
      </c>
      <c r="L51" s="78">
        <f>SUM(L3:L50)</f>
        <v>35533.5</v>
      </c>
      <c r="M51" s="80">
        <f>SUM(M3:M50,)</f>
        <v>61902.49</v>
      </c>
      <c r="N51" s="78">
        <f>SUM(N3:N50)</f>
        <v>61955.1</v>
      </c>
      <c r="O51" s="80">
        <f>SUM(O3:O50,)</f>
        <v>78116</v>
      </c>
      <c r="P51" s="82">
        <f>SUM(P3:P50)</f>
        <v>475121.77999999997</v>
      </c>
      <c r="Q51" s="83">
        <f>SUM(Q4,Q12,Q50,)</f>
        <v>475121.77999999991</v>
      </c>
      <c r="R51" s="1"/>
    </row>
    <row r="52" spans="1:1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mergeCells count="5">
    <mergeCell ref="A1:P1"/>
    <mergeCell ref="A3:A4"/>
    <mergeCell ref="A5:A12"/>
    <mergeCell ref="A13:A50"/>
    <mergeCell ref="B51:C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zoomScale="53" zoomScaleNormal="53" workbookViewId="0">
      <selection activeCell="C93" sqref="C93"/>
    </sheetView>
  </sheetViews>
  <sheetFormatPr defaultRowHeight="15" x14ac:dyDescent="0.25"/>
  <cols>
    <col min="1" max="1" width="14.85546875" customWidth="1"/>
    <col min="2" max="2" width="71.7109375" customWidth="1"/>
    <col min="3" max="3" width="54" customWidth="1"/>
    <col min="4" max="4" width="22.42578125" customWidth="1"/>
    <col min="5" max="5" width="24.5703125" customWidth="1"/>
    <col min="6" max="15" width="22.42578125" customWidth="1"/>
    <col min="16" max="16" width="26.5703125" customWidth="1"/>
    <col min="17" max="17" width="22" bestFit="1" customWidth="1"/>
    <col min="18" max="18" width="27.28515625" bestFit="1" customWidth="1"/>
    <col min="257" max="257" width="14.85546875" customWidth="1"/>
    <col min="258" max="258" width="71.7109375" customWidth="1"/>
    <col min="259" max="259" width="54" customWidth="1"/>
    <col min="260" max="260" width="22.42578125" customWidth="1"/>
    <col min="261" max="261" width="24.5703125" customWidth="1"/>
    <col min="262" max="271" width="22.42578125" customWidth="1"/>
    <col min="272" max="272" width="26.5703125" customWidth="1"/>
    <col min="273" max="273" width="22" bestFit="1" customWidth="1"/>
    <col min="274" max="274" width="27.28515625" bestFit="1" customWidth="1"/>
    <col min="513" max="513" width="14.85546875" customWidth="1"/>
    <col min="514" max="514" width="71.7109375" customWidth="1"/>
    <col min="515" max="515" width="54" customWidth="1"/>
    <col min="516" max="516" width="22.42578125" customWidth="1"/>
    <col min="517" max="517" width="24.5703125" customWidth="1"/>
    <col min="518" max="527" width="22.42578125" customWidth="1"/>
    <col min="528" max="528" width="26.5703125" customWidth="1"/>
    <col min="529" max="529" width="22" bestFit="1" customWidth="1"/>
    <col min="530" max="530" width="27.28515625" bestFit="1" customWidth="1"/>
    <col min="769" max="769" width="14.85546875" customWidth="1"/>
    <col min="770" max="770" width="71.7109375" customWidth="1"/>
    <col min="771" max="771" width="54" customWidth="1"/>
    <col min="772" max="772" width="22.42578125" customWidth="1"/>
    <col min="773" max="773" width="24.5703125" customWidth="1"/>
    <col min="774" max="783" width="22.42578125" customWidth="1"/>
    <col min="784" max="784" width="26.5703125" customWidth="1"/>
    <col min="785" max="785" width="22" bestFit="1" customWidth="1"/>
    <col min="786" max="786" width="27.28515625" bestFit="1" customWidth="1"/>
    <col min="1025" max="1025" width="14.85546875" customWidth="1"/>
    <col min="1026" max="1026" width="71.7109375" customWidth="1"/>
    <col min="1027" max="1027" width="54" customWidth="1"/>
    <col min="1028" max="1028" width="22.42578125" customWidth="1"/>
    <col min="1029" max="1029" width="24.5703125" customWidth="1"/>
    <col min="1030" max="1039" width="22.42578125" customWidth="1"/>
    <col min="1040" max="1040" width="26.5703125" customWidth="1"/>
    <col min="1041" max="1041" width="22" bestFit="1" customWidth="1"/>
    <col min="1042" max="1042" width="27.28515625" bestFit="1" customWidth="1"/>
    <col min="1281" max="1281" width="14.85546875" customWidth="1"/>
    <col min="1282" max="1282" width="71.7109375" customWidth="1"/>
    <col min="1283" max="1283" width="54" customWidth="1"/>
    <col min="1284" max="1284" width="22.42578125" customWidth="1"/>
    <col min="1285" max="1285" width="24.5703125" customWidth="1"/>
    <col min="1286" max="1295" width="22.42578125" customWidth="1"/>
    <col min="1296" max="1296" width="26.5703125" customWidth="1"/>
    <col min="1297" max="1297" width="22" bestFit="1" customWidth="1"/>
    <col min="1298" max="1298" width="27.28515625" bestFit="1" customWidth="1"/>
    <col min="1537" max="1537" width="14.85546875" customWidth="1"/>
    <col min="1538" max="1538" width="71.7109375" customWidth="1"/>
    <col min="1539" max="1539" width="54" customWidth="1"/>
    <col min="1540" max="1540" width="22.42578125" customWidth="1"/>
    <col min="1541" max="1541" width="24.5703125" customWidth="1"/>
    <col min="1542" max="1551" width="22.42578125" customWidth="1"/>
    <col min="1552" max="1552" width="26.5703125" customWidth="1"/>
    <col min="1553" max="1553" width="22" bestFit="1" customWidth="1"/>
    <col min="1554" max="1554" width="27.28515625" bestFit="1" customWidth="1"/>
    <col min="1793" max="1793" width="14.85546875" customWidth="1"/>
    <col min="1794" max="1794" width="71.7109375" customWidth="1"/>
    <col min="1795" max="1795" width="54" customWidth="1"/>
    <col min="1796" max="1796" width="22.42578125" customWidth="1"/>
    <col min="1797" max="1797" width="24.5703125" customWidth="1"/>
    <col min="1798" max="1807" width="22.42578125" customWidth="1"/>
    <col min="1808" max="1808" width="26.5703125" customWidth="1"/>
    <col min="1809" max="1809" width="22" bestFit="1" customWidth="1"/>
    <col min="1810" max="1810" width="27.28515625" bestFit="1" customWidth="1"/>
    <col min="2049" max="2049" width="14.85546875" customWidth="1"/>
    <col min="2050" max="2050" width="71.7109375" customWidth="1"/>
    <col min="2051" max="2051" width="54" customWidth="1"/>
    <col min="2052" max="2052" width="22.42578125" customWidth="1"/>
    <col min="2053" max="2053" width="24.5703125" customWidth="1"/>
    <col min="2054" max="2063" width="22.42578125" customWidth="1"/>
    <col min="2064" max="2064" width="26.5703125" customWidth="1"/>
    <col min="2065" max="2065" width="22" bestFit="1" customWidth="1"/>
    <col min="2066" max="2066" width="27.28515625" bestFit="1" customWidth="1"/>
    <col min="2305" max="2305" width="14.85546875" customWidth="1"/>
    <col min="2306" max="2306" width="71.7109375" customWidth="1"/>
    <col min="2307" max="2307" width="54" customWidth="1"/>
    <col min="2308" max="2308" width="22.42578125" customWidth="1"/>
    <col min="2309" max="2309" width="24.5703125" customWidth="1"/>
    <col min="2310" max="2319" width="22.42578125" customWidth="1"/>
    <col min="2320" max="2320" width="26.5703125" customWidth="1"/>
    <col min="2321" max="2321" width="22" bestFit="1" customWidth="1"/>
    <col min="2322" max="2322" width="27.28515625" bestFit="1" customWidth="1"/>
    <col min="2561" max="2561" width="14.85546875" customWidth="1"/>
    <col min="2562" max="2562" width="71.7109375" customWidth="1"/>
    <col min="2563" max="2563" width="54" customWidth="1"/>
    <col min="2564" max="2564" width="22.42578125" customWidth="1"/>
    <col min="2565" max="2565" width="24.5703125" customWidth="1"/>
    <col min="2566" max="2575" width="22.42578125" customWidth="1"/>
    <col min="2576" max="2576" width="26.5703125" customWidth="1"/>
    <col min="2577" max="2577" width="22" bestFit="1" customWidth="1"/>
    <col min="2578" max="2578" width="27.28515625" bestFit="1" customWidth="1"/>
    <col min="2817" max="2817" width="14.85546875" customWidth="1"/>
    <col min="2818" max="2818" width="71.7109375" customWidth="1"/>
    <col min="2819" max="2819" width="54" customWidth="1"/>
    <col min="2820" max="2820" width="22.42578125" customWidth="1"/>
    <col min="2821" max="2821" width="24.5703125" customWidth="1"/>
    <col min="2822" max="2831" width="22.42578125" customWidth="1"/>
    <col min="2832" max="2832" width="26.5703125" customWidth="1"/>
    <col min="2833" max="2833" width="22" bestFit="1" customWidth="1"/>
    <col min="2834" max="2834" width="27.28515625" bestFit="1" customWidth="1"/>
    <col min="3073" max="3073" width="14.85546875" customWidth="1"/>
    <col min="3074" max="3074" width="71.7109375" customWidth="1"/>
    <col min="3075" max="3075" width="54" customWidth="1"/>
    <col min="3076" max="3076" width="22.42578125" customWidth="1"/>
    <col min="3077" max="3077" width="24.5703125" customWidth="1"/>
    <col min="3078" max="3087" width="22.42578125" customWidth="1"/>
    <col min="3088" max="3088" width="26.5703125" customWidth="1"/>
    <col min="3089" max="3089" width="22" bestFit="1" customWidth="1"/>
    <col min="3090" max="3090" width="27.28515625" bestFit="1" customWidth="1"/>
    <col min="3329" max="3329" width="14.85546875" customWidth="1"/>
    <col min="3330" max="3330" width="71.7109375" customWidth="1"/>
    <col min="3331" max="3331" width="54" customWidth="1"/>
    <col min="3332" max="3332" width="22.42578125" customWidth="1"/>
    <col min="3333" max="3333" width="24.5703125" customWidth="1"/>
    <col min="3334" max="3343" width="22.42578125" customWidth="1"/>
    <col min="3344" max="3344" width="26.5703125" customWidth="1"/>
    <col min="3345" max="3345" width="22" bestFit="1" customWidth="1"/>
    <col min="3346" max="3346" width="27.28515625" bestFit="1" customWidth="1"/>
    <col min="3585" max="3585" width="14.85546875" customWidth="1"/>
    <col min="3586" max="3586" width="71.7109375" customWidth="1"/>
    <col min="3587" max="3587" width="54" customWidth="1"/>
    <col min="3588" max="3588" width="22.42578125" customWidth="1"/>
    <col min="3589" max="3589" width="24.5703125" customWidth="1"/>
    <col min="3590" max="3599" width="22.42578125" customWidth="1"/>
    <col min="3600" max="3600" width="26.5703125" customWidth="1"/>
    <col min="3601" max="3601" width="22" bestFit="1" customWidth="1"/>
    <col min="3602" max="3602" width="27.28515625" bestFit="1" customWidth="1"/>
    <col min="3841" max="3841" width="14.85546875" customWidth="1"/>
    <col min="3842" max="3842" width="71.7109375" customWidth="1"/>
    <col min="3843" max="3843" width="54" customWidth="1"/>
    <col min="3844" max="3844" width="22.42578125" customWidth="1"/>
    <col min="3845" max="3845" width="24.5703125" customWidth="1"/>
    <col min="3846" max="3855" width="22.42578125" customWidth="1"/>
    <col min="3856" max="3856" width="26.5703125" customWidth="1"/>
    <col min="3857" max="3857" width="22" bestFit="1" customWidth="1"/>
    <col min="3858" max="3858" width="27.28515625" bestFit="1" customWidth="1"/>
    <col min="4097" max="4097" width="14.85546875" customWidth="1"/>
    <col min="4098" max="4098" width="71.7109375" customWidth="1"/>
    <col min="4099" max="4099" width="54" customWidth="1"/>
    <col min="4100" max="4100" width="22.42578125" customWidth="1"/>
    <col min="4101" max="4101" width="24.5703125" customWidth="1"/>
    <col min="4102" max="4111" width="22.42578125" customWidth="1"/>
    <col min="4112" max="4112" width="26.5703125" customWidth="1"/>
    <col min="4113" max="4113" width="22" bestFit="1" customWidth="1"/>
    <col min="4114" max="4114" width="27.28515625" bestFit="1" customWidth="1"/>
    <col min="4353" max="4353" width="14.85546875" customWidth="1"/>
    <col min="4354" max="4354" width="71.7109375" customWidth="1"/>
    <col min="4355" max="4355" width="54" customWidth="1"/>
    <col min="4356" max="4356" width="22.42578125" customWidth="1"/>
    <col min="4357" max="4357" width="24.5703125" customWidth="1"/>
    <col min="4358" max="4367" width="22.42578125" customWidth="1"/>
    <col min="4368" max="4368" width="26.5703125" customWidth="1"/>
    <col min="4369" max="4369" width="22" bestFit="1" customWidth="1"/>
    <col min="4370" max="4370" width="27.28515625" bestFit="1" customWidth="1"/>
    <col min="4609" max="4609" width="14.85546875" customWidth="1"/>
    <col min="4610" max="4610" width="71.7109375" customWidth="1"/>
    <col min="4611" max="4611" width="54" customWidth="1"/>
    <col min="4612" max="4612" width="22.42578125" customWidth="1"/>
    <col min="4613" max="4613" width="24.5703125" customWidth="1"/>
    <col min="4614" max="4623" width="22.42578125" customWidth="1"/>
    <col min="4624" max="4624" width="26.5703125" customWidth="1"/>
    <col min="4625" max="4625" width="22" bestFit="1" customWidth="1"/>
    <col min="4626" max="4626" width="27.28515625" bestFit="1" customWidth="1"/>
    <col min="4865" max="4865" width="14.85546875" customWidth="1"/>
    <col min="4866" max="4866" width="71.7109375" customWidth="1"/>
    <col min="4867" max="4867" width="54" customWidth="1"/>
    <col min="4868" max="4868" width="22.42578125" customWidth="1"/>
    <col min="4869" max="4869" width="24.5703125" customWidth="1"/>
    <col min="4870" max="4879" width="22.42578125" customWidth="1"/>
    <col min="4880" max="4880" width="26.5703125" customWidth="1"/>
    <col min="4881" max="4881" width="22" bestFit="1" customWidth="1"/>
    <col min="4882" max="4882" width="27.28515625" bestFit="1" customWidth="1"/>
    <col min="5121" max="5121" width="14.85546875" customWidth="1"/>
    <col min="5122" max="5122" width="71.7109375" customWidth="1"/>
    <col min="5123" max="5123" width="54" customWidth="1"/>
    <col min="5124" max="5124" width="22.42578125" customWidth="1"/>
    <col min="5125" max="5125" width="24.5703125" customWidth="1"/>
    <col min="5126" max="5135" width="22.42578125" customWidth="1"/>
    <col min="5136" max="5136" width="26.5703125" customWidth="1"/>
    <col min="5137" max="5137" width="22" bestFit="1" customWidth="1"/>
    <col min="5138" max="5138" width="27.28515625" bestFit="1" customWidth="1"/>
    <col min="5377" max="5377" width="14.85546875" customWidth="1"/>
    <col min="5378" max="5378" width="71.7109375" customWidth="1"/>
    <col min="5379" max="5379" width="54" customWidth="1"/>
    <col min="5380" max="5380" width="22.42578125" customWidth="1"/>
    <col min="5381" max="5381" width="24.5703125" customWidth="1"/>
    <col min="5382" max="5391" width="22.42578125" customWidth="1"/>
    <col min="5392" max="5392" width="26.5703125" customWidth="1"/>
    <col min="5393" max="5393" width="22" bestFit="1" customWidth="1"/>
    <col min="5394" max="5394" width="27.28515625" bestFit="1" customWidth="1"/>
    <col min="5633" max="5633" width="14.85546875" customWidth="1"/>
    <col min="5634" max="5634" width="71.7109375" customWidth="1"/>
    <col min="5635" max="5635" width="54" customWidth="1"/>
    <col min="5636" max="5636" width="22.42578125" customWidth="1"/>
    <col min="5637" max="5637" width="24.5703125" customWidth="1"/>
    <col min="5638" max="5647" width="22.42578125" customWidth="1"/>
    <col min="5648" max="5648" width="26.5703125" customWidth="1"/>
    <col min="5649" max="5649" width="22" bestFit="1" customWidth="1"/>
    <col min="5650" max="5650" width="27.28515625" bestFit="1" customWidth="1"/>
    <col min="5889" max="5889" width="14.85546875" customWidth="1"/>
    <col min="5890" max="5890" width="71.7109375" customWidth="1"/>
    <col min="5891" max="5891" width="54" customWidth="1"/>
    <col min="5892" max="5892" width="22.42578125" customWidth="1"/>
    <col min="5893" max="5893" width="24.5703125" customWidth="1"/>
    <col min="5894" max="5903" width="22.42578125" customWidth="1"/>
    <col min="5904" max="5904" width="26.5703125" customWidth="1"/>
    <col min="5905" max="5905" width="22" bestFit="1" customWidth="1"/>
    <col min="5906" max="5906" width="27.28515625" bestFit="1" customWidth="1"/>
    <col min="6145" max="6145" width="14.85546875" customWidth="1"/>
    <col min="6146" max="6146" width="71.7109375" customWidth="1"/>
    <col min="6147" max="6147" width="54" customWidth="1"/>
    <col min="6148" max="6148" width="22.42578125" customWidth="1"/>
    <col min="6149" max="6149" width="24.5703125" customWidth="1"/>
    <col min="6150" max="6159" width="22.42578125" customWidth="1"/>
    <col min="6160" max="6160" width="26.5703125" customWidth="1"/>
    <col min="6161" max="6161" width="22" bestFit="1" customWidth="1"/>
    <col min="6162" max="6162" width="27.28515625" bestFit="1" customWidth="1"/>
    <col min="6401" max="6401" width="14.85546875" customWidth="1"/>
    <col min="6402" max="6402" width="71.7109375" customWidth="1"/>
    <col min="6403" max="6403" width="54" customWidth="1"/>
    <col min="6404" max="6404" width="22.42578125" customWidth="1"/>
    <col min="6405" max="6405" width="24.5703125" customWidth="1"/>
    <col min="6406" max="6415" width="22.42578125" customWidth="1"/>
    <col min="6416" max="6416" width="26.5703125" customWidth="1"/>
    <col min="6417" max="6417" width="22" bestFit="1" customWidth="1"/>
    <col min="6418" max="6418" width="27.28515625" bestFit="1" customWidth="1"/>
    <col min="6657" max="6657" width="14.85546875" customWidth="1"/>
    <col min="6658" max="6658" width="71.7109375" customWidth="1"/>
    <col min="6659" max="6659" width="54" customWidth="1"/>
    <col min="6660" max="6660" width="22.42578125" customWidth="1"/>
    <col min="6661" max="6661" width="24.5703125" customWidth="1"/>
    <col min="6662" max="6671" width="22.42578125" customWidth="1"/>
    <col min="6672" max="6672" width="26.5703125" customWidth="1"/>
    <col min="6673" max="6673" width="22" bestFit="1" customWidth="1"/>
    <col min="6674" max="6674" width="27.28515625" bestFit="1" customWidth="1"/>
    <col min="6913" max="6913" width="14.85546875" customWidth="1"/>
    <col min="6914" max="6914" width="71.7109375" customWidth="1"/>
    <col min="6915" max="6915" width="54" customWidth="1"/>
    <col min="6916" max="6916" width="22.42578125" customWidth="1"/>
    <col min="6917" max="6917" width="24.5703125" customWidth="1"/>
    <col min="6918" max="6927" width="22.42578125" customWidth="1"/>
    <col min="6928" max="6928" width="26.5703125" customWidth="1"/>
    <col min="6929" max="6929" width="22" bestFit="1" customWidth="1"/>
    <col min="6930" max="6930" width="27.28515625" bestFit="1" customWidth="1"/>
    <col min="7169" max="7169" width="14.85546875" customWidth="1"/>
    <col min="7170" max="7170" width="71.7109375" customWidth="1"/>
    <col min="7171" max="7171" width="54" customWidth="1"/>
    <col min="7172" max="7172" width="22.42578125" customWidth="1"/>
    <col min="7173" max="7173" width="24.5703125" customWidth="1"/>
    <col min="7174" max="7183" width="22.42578125" customWidth="1"/>
    <col min="7184" max="7184" width="26.5703125" customWidth="1"/>
    <col min="7185" max="7185" width="22" bestFit="1" customWidth="1"/>
    <col min="7186" max="7186" width="27.28515625" bestFit="1" customWidth="1"/>
    <col min="7425" max="7425" width="14.85546875" customWidth="1"/>
    <col min="7426" max="7426" width="71.7109375" customWidth="1"/>
    <col min="7427" max="7427" width="54" customWidth="1"/>
    <col min="7428" max="7428" width="22.42578125" customWidth="1"/>
    <col min="7429" max="7429" width="24.5703125" customWidth="1"/>
    <col min="7430" max="7439" width="22.42578125" customWidth="1"/>
    <col min="7440" max="7440" width="26.5703125" customWidth="1"/>
    <col min="7441" max="7441" width="22" bestFit="1" customWidth="1"/>
    <col min="7442" max="7442" width="27.28515625" bestFit="1" customWidth="1"/>
    <col min="7681" max="7681" width="14.85546875" customWidth="1"/>
    <col min="7682" max="7682" width="71.7109375" customWidth="1"/>
    <col min="7683" max="7683" width="54" customWidth="1"/>
    <col min="7684" max="7684" width="22.42578125" customWidth="1"/>
    <col min="7685" max="7685" width="24.5703125" customWidth="1"/>
    <col min="7686" max="7695" width="22.42578125" customWidth="1"/>
    <col min="7696" max="7696" width="26.5703125" customWidth="1"/>
    <col min="7697" max="7697" width="22" bestFit="1" customWidth="1"/>
    <col min="7698" max="7698" width="27.28515625" bestFit="1" customWidth="1"/>
    <col min="7937" max="7937" width="14.85546875" customWidth="1"/>
    <col min="7938" max="7938" width="71.7109375" customWidth="1"/>
    <col min="7939" max="7939" width="54" customWidth="1"/>
    <col min="7940" max="7940" width="22.42578125" customWidth="1"/>
    <col min="7941" max="7941" width="24.5703125" customWidth="1"/>
    <col min="7942" max="7951" width="22.42578125" customWidth="1"/>
    <col min="7952" max="7952" width="26.5703125" customWidth="1"/>
    <col min="7953" max="7953" width="22" bestFit="1" customWidth="1"/>
    <col min="7954" max="7954" width="27.28515625" bestFit="1" customWidth="1"/>
    <col min="8193" max="8193" width="14.85546875" customWidth="1"/>
    <col min="8194" max="8194" width="71.7109375" customWidth="1"/>
    <col min="8195" max="8195" width="54" customWidth="1"/>
    <col min="8196" max="8196" width="22.42578125" customWidth="1"/>
    <col min="8197" max="8197" width="24.5703125" customWidth="1"/>
    <col min="8198" max="8207" width="22.42578125" customWidth="1"/>
    <col min="8208" max="8208" width="26.5703125" customWidth="1"/>
    <col min="8209" max="8209" width="22" bestFit="1" customWidth="1"/>
    <col min="8210" max="8210" width="27.28515625" bestFit="1" customWidth="1"/>
    <col min="8449" max="8449" width="14.85546875" customWidth="1"/>
    <col min="8450" max="8450" width="71.7109375" customWidth="1"/>
    <col min="8451" max="8451" width="54" customWidth="1"/>
    <col min="8452" max="8452" width="22.42578125" customWidth="1"/>
    <col min="8453" max="8453" width="24.5703125" customWidth="1"/>
    <col min="8454" max="8463" width="22.42578125" customWidth="1"/>
    <col min="8464" max="8464" width="26.5703125" customWidth="1"/>
    <col min="8465" max="8465" width="22" bestFit="1" customWidth="1"/>
    <col min="8466" max="8466" width="27.28515625" bestFit="1" customWidth="1"/>
    <col min="8705" max="8705" width="14.85546875" customWidth="1"/>
    <col min="8706" max="8706" width="71.7109375" customWidth="1"/>
    <col min="8707" max="8707" width="54" customWidth="1"/>
    <col min="8708" max="8708" width="22.42578125" customWidth="1"/>
    <col min="8709" max="8709" width="24.5703125" customWidth="1"/>
    <col min="8710" max="8719" width="22.42578125" customWidth="1"/>
    <col min="8720" max="8720" width="26.5703125" customWidth="1"/>
    <col min="8721" max="8721" width="22" bestFit="1" customWidth="1"/>
    <col min="8722" max="8722" width="27.28515625" bestFit="1" customWidth="1"/>
    <col min="8961" max="8961" width="14.85546875" customWidth="1"/>
    <col min="8962" max="8962" width="71.7109375" customWidth="1"/>
    <col min="8963" max="8963" width="54" customWidth="1"/>
    <col min="8964" max="8964" width="22.42578125" customWidth="1"/>
    <col min="8965" max="8965" width="24.5703125" customWidth="1"/>
    <col min="8966" max="8975" width="22.42578125" customWidth="1"/>
    <col min="8976" max="8976" width="26.5703125" customWidth="1"/>
    <col min="8977" max="8977" width="22" bestFit="1" customWidth="1"/>
    <col min="8978" max="8978" width="27.28515625" bestFit="1" customWidth="1"/>
    <col min="9217" max="9217" width="14.85546875" customWidth="1"/>
    <col min="9218" max="9218" width="71.7109375" customWidth="1"/>
    <col min="9219" max="9219" width="54" customWidth="1"/>
    <col min="9220" max="9220" width="22.42578125" customWidth="1"/>
    <col min="9221" max="9221" width="24.5703125" customWidth="1"/>
    <col min="9222" max="9231" width="22.42578125" customWidth="1"/>
    <col min="9232" max="9232" width="26.5703125" customWidth="1"/>
    <col min="9233" max="9233" width="22" bestFit="1" customWidth="1"/>
    <col min="9234" max="9234" width="27.28515625" bestFit="1" customWidth="1"/>
    <col min="9473" max="9473" width="14.85546875" customWidth="1"/>
    <col min="9474" max="9474" width="71.7109375" customWidth="1"/>
    <col min="9475" max="9475" width="54" customWidth="1"/>
    <col min="9476" max="9476" width="22.42578125" customWidth="1"/>
    <col min="9477" max="9477" width="24.5703125" customWidth="1"/>
    <col min="9478" max="9487" width="22.42578125" customWidth="1"/>
    <col min="9488" max="9488" width="26.5703125" customWidth="1"/>
    <col min="9489" max="9489" width="22" bestFit="1" customWidth="1"/>
    <col min="9490" max="9490" width="27.28515625" bestFit="1" customWidth="1"/>
    <col min="9729" max="9729" width="14.85546875" customWidth="1"/>
    <col min="9730" max="9730" width="71.7109375" customWidth="1"/>
    <col min="9731" max="9731" width="54" customWidth="1"/>
    <col min="9732" max="9732" width="22.42578125" customWidth="1"/>
    <col min="9733" max="9733" width="24.5703125" customWidth="1"/>
    <col min="9734" max="9743" width="22.42578125" customWidth="1"/>
    <col min="9744" max="9744" width="26.5703125" customWidth="1"/>
    <col min="9745" max="9745" width="22" bestFit="1" customWidth="1"/>
    <col min="9746" max="9746" width="27.28515625" bestFit="1" customWidth="1"/>
    <col min="9985" max="9985" width="14.85546875" customWidth="1"/>
    <col min="9986" max="9986" width="71.7109375" customWidth="1"/>
    <col min="9987" max="9987" width="54" customWidth="1"/>
    <col min="9988" max="9988" width="22.42578125" customWidth="1"/>
    <col min="9989" max="9989" width="24.5703125" customWidth="1"/>
    <col min="9990" max="9999" width="22.42578125" customWidth="1"/>
    <col min="10000" max="10000" width="26.5703125" customWidth="1"/>
    <col min="10001" max="10001" width="22" bestFit="1" customWidth="1"/>
    <col min="10002" max="10002" width="27.28515625" bestFit="1" customWidth="1"/>
    <col min="10241" max="10241" width="14.85546875" customWidth="1"/>
    <col min="10242" max="10242" width="71.7109375" customWidth="1"/>
    <col min="10243" max="10243" width="54" customWidth="1"/>
    <col min="10244" max="10244" width="22.42578125" customWidth="1"/>
    <col min="10245" max="10245" width="24.5703125" customWidth="1"/>
    <col min="10246" max="10255" width="22.42578125" customWidth="1"/>
    <col min="10256" max="10256" width="26.5703125" customWidth="1"/>
    <col min="10257" max="10257" width="22" bestFit="1" customWidth="1"/>
    <col min="10258" max="10258" width="27.28515625" bestFit="1" customWidth="1"/>
    <col min="10497" max="10497" width="14.85546875" customWidth="1"/>
    <col min="10498" max="10498" width="71.7109375" customWidth="1"/>
    <col min="10499" max="10499" width="54" customWidth="1"/>
    <col min="10500" max="10500" width="22.42578125" customWidth="1"/>
    <col min="10501" max="10501" width="24.5703125" customWidth="1"/>
    <col min="10502" max="10511" width="22.42578125" customWidth="1"/>
    <col min="10512" max="10512" width="26.5703125" customWidth="1"/>
    <col min="10513" max="10513" width="22" bestFit="1" customWidth="1"/>
    <col min="10514" max="10514" width="27.28515625" bestFit="1" customWidth="1"/>
    <col min="10753" max="10753" width="14.85546875" customWidth="1"/>
    <col min="10754" max="10754" width="71.7109375" customWidth="1"/>
    <col min="10755" max="10755" width="54" customWidth="1"/>
    <col min="10756" max="10756" width="22.42578125" customWidth="1"/>
    <col min="10757" max="10757" width="24.5703125" customWidth="1"/>
    <col min="10758" max="10767" width="22.42578125" customWidth="1"/>
    <col min="10768" max="10768" width="26.5703125" customWidth="1"/>
    <col min="10769" max="10769" width="22" bestFit="1" customWidth="1"/>
    <col min="10770" max="10770" width="27.28515625" bestFit="1" customWidth="1"/>
    <col min="11009" max="11009" width="14.85546875" customWidth="1"/>
    <col min="11010" max="11010" width="71.7109375" customWidth="1"/>
    <col min="11011" max="11011" width="54" customWidth="1"/>
    <col min="11012" max="11012" width="22.42578125" customWidth="1"/>
    <col min="11013" max="11013" width="24.5703125" customWidth="1"/>
    <col min="11014" max="11023" width="22.42578125" customWidth="1"/>
    <col min="11024" max="11024" width="26.5703125" customWidth="1"/>
    <col min="11025" max="11025" width="22" bestFit="1" customWidth="1"/>
    <col min="11026" max="11026" width="27.28515625" bestFit="1" customWidth="1"/>
    <col min="11265" max="11265" width="14.85546875" customWidth="1"/>
    <col min="11266" max="11266" width="71.7109375" customWidth="1"/>
    <col min="11267" max="11267" width="54" customWidth="1"/>
    <col min="11268" max="11268" width="22.42578125" customWidth="1"/>
    <col min="11269" max="11269" width="24.5703125" customWidth="1"/>
    <col min="11270" max="11279" width="22.42578125" customWidth="1"/>
    <col min="11280" max="11280" width="26.5703125" customWidth="1"/>
    <col min="11281" max="11281" width="22" bestFit="1" customWidth="1"/>
    <col min="11282" max="11282" width="27.28515625" bestFit="1" customWidth="1"/>
    <col min="11521" max="11521" width="14.85546875" customWidth="1"/>
    <col min="11522" max="11522" width="71.7109375" customWidth="1"/>
    <col min="11523" max="11523" width="54" customWidth="1"/>
    <col min="11524" max="11524" width="22.42578125" customWidth="1"/>
    <col min="11525" max="11525" width="24.5703125" customWidth="1"/>
    <col min="11526" max="11535" width="22.42578125" customWidth="1"/>
    <col min="11536" max="11536" width="26.5703125" customWidth="1"/>
    <col min="11537" max="11537" width="22" bestFit="1" customWidth="1"/>
    <col min="11538" max="11538" width="27.28515625" bestFit="1" customWidth="1"/>
    <col min="11777" max="11777" width="14.85546875" customWidth="1"/>
    <col min="11778" max="11778" width="71.7109375" customWidth="1"/>
    <col min="11779" max="11779" width="54" customWidth="1"/>
    <col min="11780" max="11780" width="22.42578125" customWidth="1"/>
    <col min="11781" max="11781" width="24.5703125" customWidth="1"/>
    <col min="11782" max="11791" width="22.42578125" customWidth="1"/>
    <col min="11792" max="11792" width="26.5703125" customWidth="1"/>
    <col min="11793" max="11793" width="22" bestFit="1" customWidth="1"/>
    <col min="11794" max="11794" width="27.28515625" bestFit="1" customWidth="1"/>
    <col min="12033" max="12033" width="14.85546875" customWidth="1"/>
    <col min="12034" max="12034" width="71.7109375" customWidth="1"/>
    <col min="12035" max="12035" width="54" customWidth="1"/>
    <col min="12036" max="12036" width="22.42578125" customWidth="1"/>
    <col min="12037" max="12037" width="24.5703125" customWidth="1"/>
    <col min="12038" max="12047" width="22.42578125" customWidth="1"/>
    <col min="12048" max="12048" width="26.5703125" customWidth="1"/>
    <col min="12049" max="12049" width="22" bestFit="1" customWidth="1"/>
    <col min="12050" max="12050" width="27.28515625" bestFit="1" customWidth="1"/>
    <col min="12289" max="12289" width="14.85546875" customWidth="1"/>
    <col min="12290" max="12290" width="71.7109375" customWidth="1"/>
    <col min="12291" max="12291" width="54" customWidth="1"/>
    <col min="12292" max="12292" width="22.42578125" customWidth="1"/>
    <col min="12293" max="12293" width="24.5703125" customWidth="1"/>
    <col min="12294" max="12303" width="22.42578125" customWidth="1"/>
    <col min="12304" max="12304" width="26.5703125" customWidth="1"/>
    <col min="12305" max="12305" width="22" bestFit="1" customWidth="1"/>
    <col min="12306" max="12306" width="27.28515625" bestFit="1" customWidth="1"/>
    <col min="12545" max="12545" width="14.85546875" customWidth="1"/>
    <col min="12546" max="12546" width="71.7109375" customWidth="1"/>
    <col min="12547" max="12547" width="54" customWidth="1"/>
    <col min="12548" max="12548" width="22.42578125" customWidth="1"/>
    <col min="12549" max="12549" width="24.5703125" customWidth="1"/>
    <col min="12550" max="12559" width="22.42578125" customWidth="1"/>
    <col min="12560" max="12560" width="26.5703125" customWidth="1"/>
    <col min="12561" max="12561" width="22" bestFit="1" customWidth="1"/>
    <col min="12562" max="12562" width="27.28515625" bestFit="1" customWidth="1"/>
    <col min="12801" max="12801" width="14.85546875" customWidth="1"/>
    <col min="12802" max="12802" width="71.7109375" customWidth="1"/>
    <col min="12803" max="12803" width="54" customWidth="1"/>
    <col min="12804" max="12804" width="22.42578125" customWidth="1"/>
    <col min="12805" max="12805" width="24.5703125" customWidth="1"/>
    <col min="12806" max="12815" width="22.42578125" customWidth="1"/>
    <col min="12816" max="12816" width="26.5703125" customWidth="1"/>
    <col min="12817" max="12817" width="22" bestFit="1" customWidth="1"/>
    <col min="12818" max="12818" width="27.28515625" bestFit="1" customWidth="1"/>
    <col min="13057" max="13057" width="14.85546875" customWidth="1"/>
    <col min="13058" max="13058" width="71.7109375" customWidth="1"/>
    <col min="13059" max="13059" width="54" customWidth="1"/>
    <col min="13060" max="13060" width="22.42578125" customWidth="1"/>
    <col min="13061" max="13061" width="24.5703125" customWidth="1"/>
    <col min="13062" max="13071" width="22.42578125" customWidth="1"/>
    <col min="13072" max="13072" width="26.5703125" customWidth="1"/>
    <col min="13073" max="13073" width="22" bestFit="1" customWidth="1"/>
    <col min="13074" max="13074" width="27.28515625" bestFit="1" customWidth="1"/>
    <col min="13313" max="13313" width="14.85546875" customWidth="1"/>
    <col min="13314" max="13314" width="71.7109375" customWidth="1"/>
    <col min="13315" max="13315" width="54" customWidth="1"/>
    <col min="13316" max="13316" width="22.42578125" customWidth="1"/>
    <col min="13317" max="13317" width="24.5703125" customWidth="1"/>
    <col min="13318" max="13327" width="22.42578125" customWidth="1"/>
    <col min="13328" max="13328" width="26.5703125" customWidth="1"/>
    <col min="13329" max="13329" width="22" bestFit="1" customWidth="1"/>
    <col min="13330" max="13330" width="27.28515625" bestFit="1" customWidth="1"/>
    <col min="13569" max="13569" width="14.85546875" customWidth="1"/>
    <col min="13570" max="13570" width="71.7109375" customWidth="1"/>
    <col min="13571" max="13571" width="54" customWidth="1"/>
    <col min="13572" max="13572" width="22.42578125" customWidth="1"/>
    <col min="13573" max="13573" width="24.5703125" customWidth="1"/>
    <col min="13574" max="13583" width="22.42578125" customWidth="1"/>
    <col min="13584" max="13584" width="26.5703125" customWidth="1"/>
    <col min="13585" max="13585" width="22" bestFit="1" customWidth="1"/>
    <col min="13586" max="13586" width="27.28515625" bestFit="1" customWidth="1"/>
    <col min="13825" max="13825" width="14.85546875" customWidth="1"/>
    <col min="13826" max="13826" width="71.7109375" customWidth="1"/>
    <col min="13827" max="13827" width="54" customWidth="1"/>
    <col min="13828" max="13828" width="22.42578125" customWidth="1"/>
    <col min="13829" max="13829" width="24.5703125" customWidth="1"/>
    <col min="13830" max="13839" width="22.42578125" customWidth="1"/>
    <col min="13840" max="13840" width="26.5703125" customWidth="1"/>
    <col min="13841" max="13841" width="22" bestFit="1" customWidth="1"/>
    <col min="13842" max="13842" width="27.28515625" bestFit="1" customWidth="1"/>
    <col min="14081" max="14081" width="14.85546875" customWidth="1"/>
    <col min="14082" max="14082" width="71.7109375" customWidth="1"/>
    <col min="14083" max="14083" width="54" customWidth="1"/>
    <col min="14084" max="14084" width="22.42578125" customWidth="1"/>
    <col min="14085" max="14085" width="24.5703125" customWidth="1"/>
    <col min="14086" max="14095" width="22.42578125" customWidth="1"/>
    <col min="14096" max="14096" width="26.5703125" customWidth="1"/>
    <col min="14097" max="14097" width="22" bestFit="1" customWidth="1"/>
    <col min="14098" max="14098" width="27.28515625" bestFit="1" customWidth="1"/>
    <col min="14337" max="14337" width="14.85546875" customWidth="1"/>
    <col min="14338" max="14338" width="71.7109375" customWidth="1"/>
    <col min="14339" max="14339" width="54" customWidth="1"/>
    <col min="14340" max="14340" width="22.42578125" customWidth="1"/>
    <col min="14341" max="14341" width="24.5703125" customWidth="1"/>
    <col min="14342" max="14351" width="22.42578125" customWidth="1"/>
    <col min="14352" max="14352" width="26.5703125" customWidth="1"/>
    <col min="14353" max="14353" width="22" bestFit="1" customWidth="1"/>
    <col min="14354" max="14354" width="27.28515625" bestFit="1" customWidth="1"/>
    <col min="14593" max="14593" width="14.85546875" customWidth="1"/>
    <col min="14594" max="14594" width="71.7109375" customWidth="1"/>
    <col min="14595" max="14595" width="54" customWidth="1"/>
    <col min="14596" max="14596" width="22.42578125" customWidth="1"/>
    <col min="14597" max="14597" width="24.5703125" customWidth="1"/>
    <col min="14598" max="14607" width="22.42578125" customWidth="1"/>
    <col min="14608" max="14608" width="26.5703125" customWidth="1"/>
    <col min="14609" max="14609" width="22" bestFit="1" customWidth="1"/>
    <col min="14610" max="14610" width="27.28515625" bestFit="1" customWidth="1"/>
    <col min="14849" max="14849" width="14.85546875" customWidth="1"/>
    <col min="14850" max="14850" width="71.7109375" customWidth="1"/>
    <col min="14851" max="14851" width="54" customWidth="1"/>
    <col min="14852" max="14852" width="22.42578125" customWidth="1"/>
    <col min="14853" max="14853" width="24.5703125" customWidth="1"/>
    <col min="14854" max="14863" width="22.42578125" customWidth="1"/>
    <col min="14864" max="14864" width="26.5703125" customWidth="1"/>
    <col min="14865" max="14865" width="22" bestFit="1" customWidth="1"/>
    <col min="14866" max="14866" width="27.28515625" bestFit="1" customWidth="1"/>
    <col min="15105" max="15105" width="14.85546875" customWidth="1"/>
    <col min="15106" max="15106" width="71.7109375" customWidth="1"/>
    <col min="15107" max="15107" width="54" customWidth="1"/>
    <col min="15108" max="15108" width="22.42578125" customWidth="1"/>
    <col min="15109" max="15109" width="24.5703125" customWidth="1"/>
    <col min="15110" max="15119" width="22.42578125" customWidth="1"/>
    <col min="15120" max="15120" width="26.5703125" customWidth="1"/>
    <col min="15121" max="15121" width="22" bestFit="1" customWidth="1"/>
    <col min="15122" max="15122" width="27.28515625" bestFit="1" customWidth="1"/>
    <col min="15361" max="15361" width="14.85546875" customWidth="1"/>
    <col min="15362" max="15362" width="71.7109375" customWidth="1"/>
    <col min="15363" max="15363" width="54" customWidth="1"/>
    <col min="15364" max="15364" width="22.42578125" customWidth="1"/>
    <col min="15365" max="15365" width="24.5703125" customWidth="1"/>
    <col min="15366" max="15375" width="22.42578125" customWidth="1"/>
    <col min="15376" max="15376" width="26.5703125" customWidth="1"/>
    <col min="15377" max="15377" width="22" bestFit="1" customWidth="1"/>
    <col min="15378" max="15378" width="27.28515625" bestFit="1" customWidth="1"/>
    <col min="15617" max="15617" width="14.85546875" customWidth="1"/>
    <col min="15618" max="15618" width="71.7109375" customWidth="1"/>
    <col min="15619" max="15619" width="54" customWidth="1"/>
    <col min="15620" max="15620" width="22.42578125" customWidth="1"/>
    <col min="15621" max="15621" width="24.5703125" customWidth="1"/>
    <col min="15622" max="15631" width="22.42578125" customWidth="1"/>
    <col min="15632" max="15632" width="26.5703125" customWidth="1"/>
    <col min="15633" max="15633" width="22" bestFit="1" customWidth="1"/>
    <col min="15634" max="15634" width="27.28515625" bestFit="1" customWidth="1"/>
    <col min="15873" max="15873" width="14.85546875" customWidth="1"/>
    <col min="15874" max="15874" width="71.7109375" customWidth="1"/>
    <col min="15875" max="15875" width="54" customWidth="1"/>
    <col min="15876" max="15876" width="22.42578125" customWidth="1"/>
    <col min="15877" max="15877" width="24.5703125" customWidth="1"/>
    <col min="15878" max="15887" width="22.42578125" customWidth="1"/>
    <col min="15888" max="15888" width="26.5703125" customWidth="1"/>
    <col min="15889" max="15889" width="22" bestFit="1" customWidth="1"/>
    <col min="15890" max="15890" width="27.28515625" bestFit="1" customWidth="1"/>
    <col min="16129" max="16129" width="14.85546875" customWidth="1"/>
    <col min="16130" max="16130" width="71.7109375" customWidth="1"/>
    <col min="16131" max="16131" width="54" customWidth="1"/>
    <col min="16132" max="16132" width="22.42578125" customWidth="1"/>
    <col min="16133" max="16133" width="24.5703125" customWidth="1"/>
    <col min="16134" max="16143" width="22.42578125" customWidth="1"/>
    <col min="16144" max="16144" width="26.5703125" customWidth="1"/>
    <col min="16145" max="16145" width="22" bestFit="1" customWidth="1"/>
    <col min="16146" max="16146" width="27.28515625" bestFit="1" customWidth="1"/>
  </cols>
  <sheetData>
    <row r="1" spans="1:18" ht="27" thickBot="1" x14ac:dyDescent="0.3">
      <c r="A1" s="282" t="s">
        <v>106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4"/>
      <c r="Q1" s="1"/>
      <c r="R1" s="1"/>
    </row>
    <row r="2" spans="1:18" ht="18.75" thickBot="1" x14ac:dyDescent="0.3">
      <c r="A2" s="86"/>
      <c r="B2" s="87" t="s">
        <v>1</v>
      </c>
      <c r="C2" s="88" t="s">
        <v>2</v>
      </c>
      <c r="D2" s="89" t="s">
        <v>107</v>
      </c>
      <c r="E2" s="90" t="s">
        <v>108</v>
      </c>
      <c r="F2" s="91" t="s">
        <v>109</v>
      </c>
      <c r="G2" s="91" t="s">
        <v>110</v>
      </c>
      <c r="H2" s="91" t="s">
        <v>111</v>
      </c>
      <c r="I2" s="91" t="s">
        <v>112</v>
      </c>
      <c r="J2" s="92" t="s">
        <v>113</v>
      </c>
      <c r="K2" s="90" t="s">
        <v>114</v>
      </c>
      <c r="L2" s="91" t="s">
        <v>115</v>
      </c>
      <c r="M2" s="91" t="s">
        <v>116</v>
      </c>
      <c r="N2" s="92" t="s">
        <v>117</v>
      </c>
      <c r="O2" s="90" t="s">
        <v>118</v>
      </c>
      <c r="P2" s="93" t="s">
        <v>15</v>
      </c>
      <c r="Q2" s="1"/>
      <c r="R2" s="1"/>
    </row>
    <row r="3" spans="1:18" ht="20.100000000000001" customHeight="1" thickBot="1" x14ac:dyDescent="0.3">
      <c r="A3" s="285" t="s">
        <v>16</v>
      </c>
      <c r="B3" s="10" t="s">
        <v>17</v>
      </c>
      <c r="C3" s="11"/>
      <c r="D3" s="63">
        <v>0</v>
      </c>
      <c r="E3" s="94">
        <v>6667</v>
      </c>
      <c r="F3" s="94">
        <v>4943.5</v>
      </c>
      <c r="G3" s="95">
        <v>2019.5</v>
      </c>
      <c r="H3" s="96">
        <v>0</v>
      </c>
      <c r="I3" s="95">
        <v>7762.5</v>
      </c>
      <c r="J3" s="97">
        <v>0</v>
      </c>
      <c r="K3" s="98">
        <v>4083</v>
      </c>
      <c r="L3" s="99">
        <v>10297</v>
      </c>
      <c r="M3" s="100">
        <v>0</v>
      </c>
      <c r="N3" s="99">
        <v>0</v>
      </c>
      <c r="O3" s="100">
        <v>17617.5</v>
      </c>
      <c r="P3" s="19">
        <f>SUM(D3:O3)</f>
        <v>53390</v>
      </c>
      <c r="Q3" s="1"/>
      <c r="R3" s="1"/>
    </row>
    <row r="4" spans="1:18" ht="20.100000000000001" customHeight="1" thickTop="1" thickBot="1" x14ac:dyDescent="0.3">
      <c r="A4" s="273"/>
      <c r="B4" s="20" t="s">
        <v>18</v>
      </c>
      <c r="C4" s="21"/>
      <c r="D4" s="26">
        <v>350</v>
      </c>
      <c r="E4" s="26">
        <v>660</v>
      </c>
      <c r="F4" s="26">
        <v>660</v>
      </c>
      <c r="G4" s="27">
        <v>660</v>
      </c>
      <c r="H4" s="28">
        <v>0</v>
      </c>
      <c r="I4" s="27">
        <v>460</v>
      </c>
      <c r="J4" s="101">
        <v>0</v>
      </c>
      <c r="K4" s="102">
        <v>130</v>
      </c>
      <c r="L4" s="103">
        <v>310</v>
      </c>
      <c r="M4" s="104">
        <v>0</v>
      </c>
      <c r="N4" s="103">
        <v>0</v>
      </c>
      <c r="O4" s="104">
        <v>772</v>
      </c>
      <c r="P4" s="29">
        <f>SUM(D4:O4)</f>
        <v>4002</v>
      </c>
      <c r="Q4" s="30">
        <f>SUM(P3:P4)</f>
        <v>57392</v>
      </c>
      <c r="R4" s="1"/>
    </row>
    <row r="5" spans="1:18" ht="20.100000000000001" customHeight="1" thickTop="1" x14ac:dyDescent="0.25">
      <c r="A5" s="286" t="s">
        <v>119</v>
      </c>
      <c r="B5" s="31" t="s">
        <v>22</v>
      </c>
      <c r="C5" s="32" t="s">
        <v>23</v>
      </c>
      <c r="D5" s="37">
        <v>0</v>
      </c>
      <c r="E5" s="37">
        <v>100</v>
      </c>
      <c r="F5" s="37">
        <v>100</v>
      </c>
      <c r="G5" s="38">
        <v>100</v>
      </c>
      <c r="H5" s="39">
        <v>0</v>
      </c>
      <c r="I5" s="38">
        <v>100</v>
      </c>
      <c r="J5" s="105">
        <v>0</v>
      </c>
      <c r="K5" s="106">
        <v>100</v>
      </c>
      <c r="L5" s="107">
        <v>100</v>
      </c>
      <c r="M5" s="108">
        <v>0</v>
      </c>
      <c r="N5" s="107">
        <v>0</v>
      </c>
      <c r="O5" s="108">
        <v>100</v>
      </c>
      <c r="P5" s="40">
        <f t="shared" ref="P5:P10" si="0">SUM(D5:O5)</f>
        <v>700</v>
      </c>
      <c r="Q5" s="1"/>
      <c r="R5" s="1"/>
    </row>
    <row r="6" spans="1:18" ht="20.100000000000001" customHeight="1" x14ac:dyDescent="0.25">
      <c r="A6" s="287"/>
      <c r="B6" s="41" t="s">
        <v>28</v>
      </c>
      <c r="C6" s="42" t="s">
        <v>29</v>
      </c>
      <c r="D6" s="47">
        <v>3500</v>
      </c>
      <c r="E6" s="47">
        <v>3500</v>
      </c>
      <c r="F6" s="47">
        <v>3500</v>
      </c>
      <c r="G6" s="48">
        <v>3500</v>
      </c>
      <c r="H6" s="49">
        <v>0</v>
      </c>
      <c r="I6" s="48">
        <v>4500</v>
      </c>
      <c r="J6" s="109">
        <v>0</v>
      </c>
      <c r="K6" s="110">
        <v>0</v>
      </c>
      <c r="L6" s="111">
        <v>0</v>
      </c>
      <c r="M6" s="112">
        <v>0</v>
      </c>
      <c r="N6" s="111">
        <v>0</v>
      </c>
      <c r="O6" s="112">
        <v>0</v>
      </c>
      <c r="P6" s="50">
        <f t="shared" si="0"/>
        <v>18500</v>
      </c>
      <c r="Q6" s="1"/>
      <c r="R6" s="1"/>
    </row>
    <row r="7" spans="1:18" ht="20.100000000000001" customHeight="1" x14ac:dyDescent="0.25">
      <c r="A7" s="287"/>
      <c r="B7" s="41" t="s">
        <v>30</v>
      </c>
      <c r="C7" s="42" t="s">
        <v>31</v>
      </c>
      <c r="D7" s="47">
        <v>0</v>
      </c>
      <c r="E7" s="47">
        <v>3000</v>
      </c>
      <c r="F7" s="47">
        <v>3000</v>
      </c>
      <c r="G7" s="48">
        <v>3000</v>
      </c>
      <c r="H7" s="49">
        <v>0</v>
      </c>
      <c r="I7" s="48">
        <v>0</v>
      </c>
      <c r="J7" s="109">
        <v>0</v>
      </c>
      <c r="K7" s="110">
        <v>0</v>
      </c>
      <c r="L7" s="111">
        <v>1000</v>
      </c>
      <c r="M7" s="112">
        <v>1000</v>
      </c>
      <c r="N7" s="111">
        <v>0</v>
      </c>
      <c r="O7" s="112">
        <v>1000</v>
      </c>
      <c r="P7" s="50">
        <f t="shared" si="0"/>
        <v>12000</v>
      </c>
      <c r="Q7" s="1"/>
      <c r="R7" s="1"/>
    </row>
    <row r="8" spans="1:18" ht="20.100000000000001" customHeight="1" x14ac:dyDescent="0.25">
      <c r="A8" s="287"/>
      <c r="B8" s="20" t="s">
        <v>120</v>
      </c>
      <c r="C8" s="21" t="s">
        <v>121</v>
      </c>
      <c r="D8" s="26">
        <v>0</v>
      </c>
      <c r="E8" s="26">
        <v>0</v>
      </c>
      <c r="F8" s="26">
        <v>0</v>
      </c>
      <c r="G8" s="27">
        <v>0</v>
      </c>
      <c r="H8" s="28">
        <v>0</v>
      </c>
      <c r="I8" s="27">
        <v>0</v>
      </c>
      <c r="J8" s="101">
        <v>0</v>
      </c>
      <c r="K8" s="102">
        <v>0</v>
      </c>
      <c r="L8" s="103">
        <v>0</v>
      </c>
      <c r="M8" s="104">
        <v>0</v>
      </c>
      <c r="N8" s="103">
        <v>0</v>
      </c>
      <c r="O8" s="104">
        <v>60</v>
      </c>
      <c r="P8" s="29">
        <f t="shared" si="0"/>
        <v>60</v>
      </c>
      <c r="Q8" s="113"/>
      <c r="R8" s="1"/>
    </row>
    <row r="9" spans="1:18" ht="20.100000000000001" customHeight="1" thickBot="1" x14ac:dyDescent="0.3">
      <c r="A9" s="287"/>
      <c r="B9" s="20" t="s">
        <v>122</v>
      </c>
      <c r="C9" s="21" t="s">
        <v>123</v>
      </c>
      <c r="D9" s="26">
        <v>0</v>
      </c>
      <c r="E9" s="26">
        <v>0</v>
      </c>
      <c r="F9" s="26">
        <v>0</v>
      </c>
      <c r="G9" s="27">
        <v>0</v>
      </c>
      <c r="H9" s="28">
        <v>0</v>
      </c>
      <c r="I9" s="27">
        <v>0</v>
      </c>
      <c r="J9" s="101">
        <v>0</v>
      </c>
      <c r="K9" s="102">
        <v>0</v>
      </c>
      <c r="L9" s="103">
        <v>0</v>
      </c>
      <c r="M9" s="104">
        <v>0</v>
      </c>
      <c r="N9" s="103">
        <v>0</v>
      </c>
      <c r="O9" s="104">
        <v>2560</v>
      </c>
      <c r="P9" s="29">
        <f t="shared" si="0"/>
        <v>2560</v>
      </c>
      <c r="Q9" s="113"/>
      <c r="R9" s="1"/>
    </row>
    <row r="10" spans="1:18" ht="20.100000000000001" customHeight="1" thickTop="1" thickBot="1" x14ac:dyDescent="0.3">
      <c r="A10" s="288"/>
      <c r="B10" s="51" t="s">
        <v>124</v>
      </c>
      <c r="C10" s="52" t="s">
        <v>125</v>
      </c>
      <c r="D10" s="57">
        <v>0</v>
      </c>
      <c r="E10" s="57">
        <v>0</v>
      </c>
      <c r="F10" s="57">
        <v>0</v>
      </c>
      <c r="G10" s="58">
        <v>0</v>
      </c>
      <c r="H10" s="59">
        <v>0</v>
      </c>
      <c r="I10" s="58">
        <v>0</v>
      </c>
      <c r="J10" s="114">
        <v>0</v>
      </c>
      <c r="K10" s="115">
        <v>1200</v>
      </c>
      <c r="L10" s="116">
        <v>2000</v>
      </c>
      <c r="M10" s="117">
        <v>2000</v>
      </c>
      <c r="N10" s="116">
        <v>0</v>
      </c>
      <c r="O10" s="117">
        <v>4000</v>
      </c>
      <c r="P10" s="60">
        <f t="shared" si="0"/>
        <v>9200</v>
      </c>
      <c r="Q10" s="30">
        <f>SUM(P5:P10,)</f>
        <v>43020</v>
      </c>
      <c r="R10" s="1"/>
    </row>
    <row r="11" spans="1:18" ht="20.100000000000001" customHeight="1" thickTop="1" x14ac:dyDescent="0.25">
      <c r="A11" s="277" t="s">
        <v>36</v>
      </c>
      <c r="B11" s="10" t="s">
        <v>37</v>
      </c>
      <c r="C11" s="61" t="s">
        <v>38</v>
      </c>
      <c r="D11" s="63">
        <v>7560</v>
      </c>
      <c r="E11" s="63">
        <v>3900</v>
      </c>
      <c r="F11" s="63">
        <v>11460</v>
      </c>
      <c r="G11" s="64">
        <v>15360</v>
      </c>
      <c r="H11" s="65">
        <v>7560</v>
      </c>
      <c r="I11" s="64">
        <v>11460</v>
      </c>
      <c r="J11" s="118">
        <v>0</v>
      </c>
      <c r="K11" s="119">
        <v>0</v>
      </c>
      <c r="L11" s="120">
        <v>3900</v>
      </c>
      <c r="M11" s="121">
        <v>3900</v>
      </c>
      <c r="N11" s="120">
        <v>0</v>
      </c>
      <c r="O11" s="121">
        <v>0</v>
      </c>
      <c r="P11" s="19">
        <f>SUM(D11:O11)</f>
        <v>65100</v>
      </c>
      <c r="Q11" s="1"/>
      <c r="R11" s="1"/>
    </row>
    <row r="12" spans="1:18" ht="20.100000000000001" customHeight="1" x14ac:dyDescent="0.25">
      <c r="A12" s="278"/>
      <c r="B12" s="41" t="s">
        <v>39</v>
      </c>
      <c r="C12" s="66" t="s">
        <v>40</v>
      </c>
      <c r="D12" s="47">
        <v>0</v>
      </c>
      <c r="E12" s="47">
        <v>2000</v>
      </c>
      <c r="F12" s="47">
        <v>6000</v>
      </c>
      <c r="G12" s="48">
        <v>4000</v>
      </c>
      <c r="H12" s="49">
        <v>2000</v>
      </c>
      <c r="I12" s="48">
        <v>4000</v>
      </c>
      <c r="J12" s="109">
        <v>0</v>
      </c>
      <c r="K12" s="110">
        <v>0</v>
      </c>
      <c r="L12" s="111">
        <v>2000</v>
      </c>
      <c r="M12" s="112">
        <v>2000</v>
      </c>
      <c r="N12" s="111">
        <v>0</v>
      </c>
      <c r="O12" s="112">
        <v>2000</v>
      </c>
      <c r="P12" s="19">
        <f t="shared" ref="P12:P46" si="1">SUM(D12:O12)</f>
        <v>24000</v>
      </c>
      <c r="Q12" s="1"/>
      <c r="R12" s="1"/>
    </row>
    <row r="13" spans="1:18" ht="20.100000000000001" customHeight="1" x14ac:dyDescent="0.25">
      <c r="A13" s="278"/>
      <c r="B13" s="41" t="s">
        <v>46</v>
      </c>
      <c r="C13" s="66" t="s">
        <v>47</v>
      </c>
      <c r="D13" s="47">
        <v>0</v>
      </c>
      <c r="E13" s="47">
        <v>0</v>
      </c>
      <c r="F13" s="47">
        <v>0</v>
      </c>
      <c r="G13" s="48">
        <v>0</v>
      </c>
      <c r="H13" s="49">
        <v>0</v>
      </c>
      <c r="I13" s="48">
        <v>0</v>
      </c>
      <c r="J13" s="109">
        <v>0</v>
      </c>
      <c r="K13" s="110">
        <v>0</v>
      </c>
      <c r="L13" s="111">
        <v>0</v>
      </c>
      <c r="M13" s="112">
        <v>1500</v>
      </c>
      <c r="N13" s="111">
        <v>0</v>
      </c>
      <c r="O13" s="112">
        <v>0</v>
      </c>
      <c r="P13" s="19">
        <f t="shared" si="1"/>
        <v>1500</v>
      </c>
      <c r="Q13" s="1"/>
      <c r="R13" s="1"/>
    </row>
    <row r="14" spans="1:18" ht="20.100000000000001" customHeight="1" x14ac:dyDescent="0.25">
      <c r="A14" s="278"/>
      <c r="B14" s="41" t="s">
        <v>50</v>
      </c>
      <c r="C14" s="66" t="s">
        <v>51</v>
      </c>
      <c r="D14" s="47">
        <v>0</v>
      </c>
      <c r="E14" s="47">
        <v>2000</v>
      </c>
      <c r="F14" s="47">
        <v>6000</v>
      </c>
      <c r="G14" s="48">
        <v>4000</v>
      </c>
      <c r="H14" s="49">
        <v>2000</v>
      </c>
      <c r="I14" s="48">
        <v>4000</v>
      </c>
      <c r="J14" s="109">
        <v>0</v>
      </c>
      <c r="K14" s="110">
        <v>0</v>
      </c>
      <c r="L14" s="111">
        <v>4000</v>
      </c>
      <c r="M14" s="112">
        <v>4000</v>
      </c>
      <c r="N14" s="111">
        <v>0</v>
      </c>
      <c r="O14" s="112">
        <v>2000</v>
      </c>
      <c r="P14" s="19">
        <f t="shared" si="1"/>
        <v>28000</v>
      </c>
      <c r="Q14" s="1"/>
      <c r="R14" s="1"/>
    </row>
    <row r="15" spans="1:18" ht="20.100000000000001" customHeight="1" x14ac:dyDescent="0.25">
      <c r="A15" s="278"/>
      <c r="B15" s="69" t="s">
        <v>52</v>
      </c>
      <c r="C15" s="66" t="s">
        <v>54</v>
      </c>
      <c r="D15" s="47">
        <v>0</v>
      </c>
      <c r="E15" s="47">
        <v>1500</v>
      </c>
      <c r="F15" s="47">
        <v>1000</v>
      </c>
      <c r="G15" s="48">
        <v>2000</v>
      </c>
      <c r="H15" s="49">
        <v>1000</v>
      </c>
      <c r="I15" s="48">
        <v>1500</v>
      </c>
      <c r="J15" s="109">
        <v>0</v>
      </c>
      <c r="K15" s="110">
        <v>0</v>
      </c>
      <c r="L15" s="111">
        <v>2000</v>
      </c>
      <c r="M15" s="112">
        <v>0</v>
      </c>
      <c r="N15" s="111">
        <v>0</v>
      </c>
      <c r="O15" s="112">
        <v>4000</v>
      </c>
      <c r="P15" s="19">
        <f t="shared" si="1"/>
        <v>13000</v>
      </c>
      <c r="Q15" s="1"/>
      <c r="R15" s="1"/>
    </row>
    <row r="16" spans="1:18" ht="20.100000000000001" customHeight="1" x14ac:dyDescent="0.25">
      <c r="A16" s="278"/>
      <c r="B16" s="71" t="s">
        <v>52</v>
      </c>
      <c r="C16" s="41" t="s">
        <v>53</v>
      </c>
      <c r="D16" s="49">
        <v>0</v>
      </c>
      <c r="E16" s="26">
        <v>1400</v>
      </c>
      <c r="F16" s="26">
        <v>0</v>
      </c>
      <c r="G16" s="27">
        <v>0</v>
      </c>
      <c r="H16" s="28">
        <v>0</v>
      </c>
      <c r="I16" s="27">
        <v>1400</v>
      </c>
      <c r="J16" s="101">
        <v>0</v>
      </c>
      <c r="K16" s="102">
        <v>0</v>
      </c>
      <c r="L16" s="103">
        <v>0</v>
      </c>
      <c r="M16" s="104">
        <v>0</v>
      </c>
      <c r="N16" s="111">
        <v>0</v>
      </c>
      <c r="O16" s="104">
        <v>0</v>
      </c>
      <c r="P16" s="19">
        <f>SUM(D16:O16)</f>
        <v>2800</v>
      </c>
      <c r="Q16" s="1"/>
      <c r="R16" s="1"/>
    </row>
    <row r="17" spans="1:18" ht="20.100000000000001" customHeight="1" x14ac:dyDescent="0.25">
      <c r="A17" s="278"/>
      <c r="B17" s="41" t="s">
        <v>55</v>
      </c>
      <c r="C17" s="66" t="s">
        <v>56</v>
      </c>
      <c r="D17" s="47">
        <v>0</v>
      </c>
      <c r="E17" s="47">
        <v>0</v>
      </c>
      <c r="F17" s="47">
        <v>0</v>
      </c>
      <c r="G17" s="48">
        <v>0</v>
      </c>
      <c r="H17" s="49">
        <v>0</v>
      </c>
      <c r="I17" s="48">
        <v>1465</v>
      </c>
      <c r="J17" s="109">
        <v>0</v>
      </c>
      <c r="K17" s="110">
        <v>0</v>
      </c>
      <c r="L17" s="111">
        <v>0</v>
      </c>
      <c r="M17" s="112">
        <v>0</v>
      </c>
      <c r="N17" s="111">
        <v>0</v>
      </c>
      <c r="O17" s="112">
        <v>0</v>
      </c>
      <c r="P17" s="19">
        <f t="shared" si="1"/>
        <v>1465</v>
      </c>
      <c r="Q17" s="1"/>
      <c r="R17" s="1"/>
    </row>
    <row r="18" spans="1:18" ht="20.100000000000001" customHeight="1" x14ac:dyDescent="0.25">
      <c r="A18" s="278"/>
      <c r="B18" s="41" t="s">
        <v>57</v>
      </c>
      <c r="C18" s="66" t="s">
        <v>58</v>
      </c>
      <c r="D18" s="47">
        <v>0</v>
      </c>
      <c r="E18" s="47">
        <v>0</v>
      </c>
      <c r="F18" s="47">
        <v>0</v>
      </c>
      <c r="G18" s="48">
        <v>2000</v>
      </c>
      <c r="H18" s="49">
        <v>0</v>
      </c>
      <c r="I18" s="48">
        <v>2000</v>
      </c>
      <c r="J18" s="109">
        <v>0</v>
      </c>
      <c r="K18" s="110">
        <v>0</v>
      </c>
      <c r="L18" s="111">
        <v>8000</v>
      </c>
      <c r="M18" s="112">
        <v>0</v>
      </c>
      <c r="N18" s="111">
        <v>0</v>
      </c>
      <c r="O18" s="112">
        <v>4000</v>
      </c>
      <c r="P18" s="19">
        <f t="shared" si="1"/>
        <v>16000</v>
      </c>
      <c r="Q18" s="1"/>
      <c r="R18" s="1"/>
    </row>
    <row r="19" spans="1:18" ht="20.100000000000001" customHeight="1" x14ac:dyDescent="0.25">
      <c r="A19" s="278"/>
      <c r="B19" s="41" t="s">
        <v>59</v>
      </c>
      <c r="C19" s="66" t="s">
        <v>60</v>
      </c>
      <c r="D19" s="47">
        <v>0</v>
      </c>
      <c r="E19" s="47">
        <v>1480</v>
      </c>
      <c r="F19" s="47">
        <v>1480</v>
      </c>
      <c r="G19" s="48">
        <v>1480</v>
      </c>
      <c r="H19" s="49">
        <v>0</v>
      </c>
      <c r="I19" s="48">
        <v>1480</v>
      </c>
      <c r="J19" s="109">
        <v>0</v>
      </c>
      <c r="K19" s="110">
        <v>0</v>
      </c>
      <c r="L19" s="111">
        <v>0</v>
      </c>
      <c r="M19" s="112">
        <v>0</v>
      </c>
      <c r="N19" s="111">
        <v>0</v>
      </c>
      <c r="O19" s="112">
        <v>0</v>
      </c>
      <c r="P19" s="19">
        <f t="shared" si="1"/>
        <v>5920</v>
      </c>
      <c r="Q19" s="1"/>
      <c r="R19" s="1"/>
    </row>
    <row r="20" spans="1:18" ht="20.100000000000001" customHeight="1" x14ac:dyDescent="0.25">
      <c r="A20" s="278"/>
      <c r="B20" s="41" t="s">
        <v>67</v>
      </c>
      <c r="C20" s="66" t="s">
        <v>68</v>
      </c>
      <c r="D20" s="47">
        <v>0</v>
      </c>
      <c r="E20" s="47">
        <v>6035</v>
      </c>
      <c r="F20" s="47">
        <v>6035</v>
      </c>
      <c r="G20" s="48">
        <v>6035</v>
      </c>
      <c r="H20" s="49">
        <v>0</v>
      </c>
      <c r="I20" s="48">
        <v>12070</v>
      </c>
      <c r="J20" s="109">
        <v>0</v>
      </c>
      <c r="K20" s="110">
        <v>12056.3</v>
      </c>
      <c r="L20" s="111">
        <v>8015</v>
      </c>
      <c r="M20" s="112">
        <v>8015</v>
      </c>
      <c r="N20" s="111">
        <v>0</v>
      </c>
      <c r="O20" s="112">
        <v>8750</v>
      </c>
      <c r="P20" s="19">
        <f t="shared" si="1"/>
        <v>67011.3</v>
      </c>
      <c r="Q20" s="1"/>
      <c r="R20" s="1"/>
    </row>
    <row r="21" spans="1:18" ht="20.100000000000001" customHeight="1" x14ac:dyDescent="0.25">
      <c r="A21" s="278"/>
      <c r="B21" s="41" t="s">
        <v>69</v>
      </c>
      <c r="C21" s="66" t="s">
        <v>70</v>
      </c>
      <c r="D21" s="47">
        <v>0</v>
      </c>
      <c r="E21" s="47">
        <v>0</v>
      </c>
      <c r="F21" s="47">
        <v>0</v>
      </c>
      <c r="G21" s="48">
        <v>0</v>
      </c>
      <c r="H21" s="49">
        <v>0</v>
      </c>
      <c r="I21" s="48">
        <v>2419</v>
      </c>
      <c r="J21" s="109">
        <v>0</v>
      </c>
      <c r="K21" s="110">
        <v>0</v>
      </c>
      <c r="L21" s="111">
        <v>0</v>
      </c>
      <c r="M21" s="112">
        <v>0</v>
      </c>
      <c r="N21" s="111">
        <v>0</v>
      </c>
      <c r="O21" s="112">
        <v>0</v>
      </c>
      <c r="P21" s="19">
        <f t="shared" si="1"/>
        <v>2419</v>
      </c>
      <c r="Q21" s="1"/>
      <c r="R21" s="1"/>
    </row>
    <row r="22" spans="1:18" ht="20.100000000000001" customHeight="1" x14ac:dyDescent="0.25">
      <c r="A22" s="278"/>
      <c r="B22" s="41" t="s">
        <v>71</v>
      </c>
      <c r="C22" s="66" t="s">
        <v>71</v>
      </c>
      <c r="D22" s="47">
        <v>0</v>
      </c>
      <c r="E22" s="47">
        <v>1250</v>
      </c>
      <c r="F22" s="47">
        <v>1250</v>
      </c>
      <c r="G22" s="48">
        <v>1250</v>
      </c>
      <c r="H22" s="49">
        <v>0</v>
      </c>
      <c r="I22" s="48">
        <v>1500</v>
      </c>
      <c r="J22" s="109">
        <v>0</v>
      </c>
      <c r="K22" s="110">
        <v>0</v>
      </c>
      <c r="L22" s="111">
        <v>1500</v>
      </c>
      <c r="M22" s="112">
        <v>1500</v>
      </c>
      <c r="N22" s="111">
        <v>0</v>
      </c>
      <c r="O22" s="112">
        <v>1000</v>
      </c>
      <c r="P22" s="19">
        <f t="shared" si="1"/>
        <v>9250</v>
      </c>
      <c r="Q22" s="1"/>
      <c r="R22" s="1"/>
    </row>
    <row r="23" spans="1:18" ht="20.100000000000001" customHeight="1" x14ac:dyDescent="0.25">
      <c r="A23" s="278"/>
      <c r="B23" s="41" t="s">
        <v>72</v>
      </c>
      <c r="C23" s="66" t="s">
        <v>73</v>
      </c>
      <c r="D23" s="47">
        <v>0</v>
      </c>
      <c r="E23" s="47">
        <v>2000</v>
      </c>
      <c r="F23" s="47">
        <v>0</v>
      </c>
      <c r="G23" s="48">
        <v>0</v>
      </c>
      <c r="H23" s="49">
        <v>0</v>
      </c>
      <c r="I23" s="48">
        <v>2500</v>
      </c>
      <c r="J23" s="109">
        <v>0</v>
      </c>
      <c r="K23" s="110">
        <v>0</v>
      </c>
      <c r="L23" s="111">
        <v>0</v>
      </c>
      <c r="M23" s="112">
        <v>0</v>
      </c>
      <c r="N23" s="111">
        <v>0</v>
      </c>
      <c r="O23" s="112">
        <v>0</v>
      </c>
      <c r="P23" s="19">
        <f t="shared" si="1"/>
        <v>4500</v>
      </c>
      <c r="Q23" s="1"/>
      <c r="R23" s="1"/>
    </row>
    <row r="24" spans="1:18" ht="20.100000000000001" customHeight="1" x14ac:dyDescent="0.25">
      <c r="A24" s="278"/>
      <c r="B24" s="69" t="s">
        <v>61</v>
      </c>
      <c r="C24" s="66" t="s">
        <v>126</v>
      </c>
      <c r="D24" s="47">
        <v>0</v>
      </c>
      <c r="E24" s="47">
        <v>2075</v>
      </c>
      <c r="F24" s="47">
        <v>2075</v>
      </c>
      <c r="G24" s="48">
        <v>2075</v>
      </c>
      <c r="H24" s="49">
        <v>0</v>
      </c>
      <c r="I24" s="48">
        <v>4150</v>
      </c>
      <c r="J24" s="109">
        <v>0</v>
      </c>
      <c r="K24" s="110">
        <v>0</v>
      </c>
      <c r="L24" s="111">
        <v>0</v>
      </c>
      <c r="M24" s="112">
        <v>0</v>
      </c>
      <c r="N24" s="111">
        <v>0</v>
      </c>
      <c r="O24" s="112">
        <v>0</v>
      </c>
      <c r="P24" s="19">
        <f t="shared" si="1"/>
        <v>10375</v>
      </c>
      <c r="Q24" s="1"/>
      <c r="R24" s="1"/>
    </row>
    <row r="25" spans="1:18" ht="20.100000000000001" customHeight="1" x14ac:dyDescent="0.25">
      <c r="A25" s="278"/>
      <c r="B25" s="66" t="s">
        <v>88</v>
      </c>
      <c r="C25" s="41" t="s">
        <v>89</v>
      </c>
      <c r="D25" s="49">
        <v>0</v>
      </c>
      <c r="E25" s="26">
        <v>2000</v>
      </c>
      <c r="F25" s="26">
        <v>2000</v>
      </c>
      <c r="G25" s="27">
        <v>2000</v>
      </c>
      <c r="H25" s="28">
        <v>0</v>
      </c>
      <c r="I25" s="27">
        <v>3000</v>
      </c>
      <c r="J25" s="101">
        <v>0</v>
      </c>
      <c r="K25" s="102">
        <v>0</v>
      </c>
      <c r="L25" s="103">
        <v>0</v>
      </c>
      <c r="M25" s="104">
        <v>0</v>
      </c>
      <c r="N25" s="111">
        <v>0</v>
      </c>
      <c r="O25" s="104">
        <v>0</v>
      </c>
      <c r="P25" s="19">
        <f t="shared" si="1"/>
        <v>9000</v>
      </c>
      <c r="Q25" s="1"/>
      <c r="R25" s="1"/>
    </row>
    <row r="26" spans="1:18" ht="20.100000000000001" customHeight="1" x14ac:dyDescent="0.25">
      <c r="A26" s="278"/>
      <c r="B26" s="66" t="s">
        <v>90</v>
      </c>
      <c r="C26" s="41" t="s">
        <v>91</v>
      </c>
      <c r="D26" s="49">
        <v>0</v>
      </c>
      <c r="E26" s="26">
        <v>7000</v>
      </c>
      <c r="F26" s="26">
        <v>0</v>
      </c>
      <c r="G26" s="27">
        <v>0</v>
      </c>
      <c r="H26" s="28">
        <v>0</v>
      </c>
      <c r="I26" s="27">
        <v>2000</v>
      </c>
      <c r="J26" s="101">
        <v>0</v>
      </c>
      <c r="K26" s="102">
        <v>0</v>
      </c>
      <c r="L26" s="103">
        <v>8000.37</v>
      </c>
      <c r="M26" s="104">
        <v>8000.37</v>
      </c>
      <c r="N26" s="111">
        <v>0</v>
      </c>
      <c r="O26" s="104">
        <v>2880</v>
      </c>
      <c r="P26" s="19">
        <f t="shared" si="1"/>
        <v>27880.739999999998</v>
      </c>
      <c r="Q26" s="1"/>
      <c r="R26" s="1"/>
    </row>
    <row r="27" spans="1:18" ht="20.100000000000001" customHeight="1" x14ac:dyDescent="0.25">
      <c r="A27" s="278"/>
      <c r="B27" s="66" t="s">
        <v>28</v>
      </c>
      <c r="C27" s="41" t="s">
        <v>92</v>
      </c>
      <c r="D27" s="49">
        <v>3500</v>
      </c>
      <c r="E27" s="26">
        <v>3500</v>
      </c>
      <c r="F27" s="26">
        <v>3500</v>
      </c>
      <c r="G27" s="27">
        <v>3500</v>
      </c>
      <c r="H27" s="28">
        <v>4300</v>
      </c>
      <c r="I27" s="27">
        <v>4500</v>
      </c>
      <c r="J27" s="101">
        <v>0</v>
      </c>
      <c r="K27" s="102">
        <v>3000</v>
      </c>
      <c r="L27" s="103">
        <v>3000</v>
      </c>
      <c r="M27" s="104">
        <v>3000</v>
      </c>
      <c r="N27" s="111">
        <v>0</v>
      </c>
      <c r="O27" s="104">
        <v>3000</v>
      </c>
      <c r="P27" s="19">
        <f t="shared" si="1"/>
        <v>34800</v>
      </c>
      <c r="Q27" s="1"/>
      <c r="R27" s="1"/>
    </row>
    <row r="28" spans="1:18" ht="20.100000000000001" customHeight="1" x14ac:dyDescent="0.25">
      <c r="A28" s="278"/>
      <c r="B28" s="66" t="s">
        <v>30</v>
      </c>
      <c r="C28" s="41" t="s">
        <v>31</v>
      </c>
      <c r="D28" s="49">
        <v>0</v>
      </c>
      <c r="E28" s="26">
        <v>3000</v>
      </c>
      <c r="F28" s="26">
        <v>3000</v>
      </c>
      <c r="G28" s="27">
        <v>3000</v>
      </c>
      <c r="H28" s="28">
        <v>0</v>
      </c>
      <c r="I28" s="27">
        <v>2000</v>
      </c>
      <c r="J28" s="101">
        <v>0</v>
      </c>
      <c r="K28" s="102">
        <v>0</v>
      </c>
      <c r="L28" s="103">
        <v>1000</v>
      </c>
      <c r="M28" s="104">
        <v>1000</v>
      </c>
      <c r="N28" s="111">
        <v>0</v>
      </c>
      <c r="O28" s="104">
        <v>1000</v>
      </c>
      <c r="P28" s="19">
        <f t="shared" si="1"/>
        <v>14000</v>
      </c>
      <c r="Q28" s="1"/>
      <c r="R28" s="1"/>
    </row>
    <row r="29" spans="1:18" ht="20.100000000000001" customHeight="1" x14ac:dyDescent="0.25">
      <c r="A29" s="278"/>
      <c r="B29" s="66" t="s">
        <v>93</v>
      </c>
      <c r="C29" s="41" t="s">
        <v>94</v>
      </c>
      <c r="D29" s="49">
        <v>0</v>
      </c>
      <c r="E29" s="26">
        <v>0</v>
      </c>
      <c r="F29" s="26">
        <v>1000</v>
      </c>
      <c r="G29" s="27">
        <v>0</v>
      </c>
      <c r="H29" s="28">
        <v>0</v>
      </c>
      <c r="I29" s="27">
        <v>1000</v>
      </c>
      <c r="J29" s="101">
        <v>0</v>
      </c>
      <c r="K29" s="102">
        <v>0</v>
      </c>
      <c r="L29" s="103">
        <v>1000</v>
      </c>
      <c r="M29" s="104">
        <v>1000</v>
      </c>
      <c r="N29" s="111">
        <v>0</v>
      </c>
      <c r="O29" s="104">
        <v>1500</v>
      </c>
      <c r="P29" s="19">
        <f t="shared" si="1"/>
        <v>5500</v>
      </c>
      <c r="Q29" s="1"/>
      <c r="R29" s="1"/>
    </row>
    <row r="30" spans="1:18" ht="20.100000000000001" customHeight="1" x14ac:dyDescent="0.25">
      <c r="A30" s="278"/>
      <c r="B30" s="71" t="s">
        <v>95</v>
      </c>
      <c r="C30" s="41" t="s">
        <v>127</v>
      </c>
      <c r="D30" s="49">
        <v>0</v>
      </c>
      <c r="E30" s="26">
        <v>1000</v>
      </c>
      <c r="F30" s="26">
        <v>0</v>
      </c>
      <c r="G30" s="27">
        <v>0</v>
      </c>
      <c r="H30" s="28">
        <v>0</v>
      </c>
      <c r="I30" s="27">
        <v>0</v>
      </c>
      <c r="J30" s="101">
        <v>0</v>
      </c>
      <c r="K30" s="102">
        <v>0</v>
      </c>
      <c r="L30" s="103">
        <v>0</v>
      </c>
      <c r="M30" s="104">
        <v>0</v>
      </c>
      <c r="N30" s="111">
        <v>0</v>
      </c>
      <c r="O30" s="104">
        <v>0</v>
      </c>
      <c r="P30" s="19">
        <f t="shared" si="1"/>
        <v>1000</v>
      </c>
      <c r="Q30" s="1"/>
      <c r="R30" s="1"/>
    </row>
    <row r="31" spans="1:18" ht="20.100000000000001" customHeight="1" x14ac:dyDescent="0.25">
      <c r="A31" s="278"/>
      <c r="B31" s="69" t="s">
        <v>95</v>
      </c>
      <c r="C31" s="41" t="s">
        <v>128</v>
      </c>
      <c r="D31" s="49">
        <v>0</v>
      </c>
      <c r="E31" s="47">
        <v>0</v>
      </c>
      <c r="F31" s="47">
        <v>0</v>
      </c>
      <c r="G31" s="48">
        <v>0</v>
      </c>
      <c r="H31" s="49">
        <v>0</v>
      </c>
      <c r="I31" s="48">
        <v>1000</v>
      </c>
      <c r="J31" s="109">
        <v>0</v>
      </c>
      <c r="K31" s="112">
        <v>0</v>
      </c>
      <c r="L31" s="111">
        <v>2000</v>
      </c>
      <c r="M31" s="112">
        <v>0</v>
      </c>
      <c r="N31" s="111">
        <v>0</v>
      </c>
      <c r="O31" s="112">
        <v>6000</v>
      </c>
      <c r="P31" s="19">
        <f>SUM(D31:O31)</f>
        <v>9000</v>
      </c>
      <c r="Q31" s="1"/>
      <c r="R31" s="1"/>
    </row>
    <row r="32" spans="1:18" ht="20.100000000000001" customHeight="1" x14ac:dyDescent="0.25">
      <c r="A32" s="278"/>
      <c r="B32" s="66" t="s">
        <v>64</v>
      </c>
      <c r="C32" s="41" t="s">
        <v>63</v>
      </c>
      <c r="D32" s="49">
        <v>0</v>
      </c>
      <c r="E32" s="26">
        <v>0</v>
      </c>
      <c r="F32" s="26">
        <v>0</v>
      </c>
      <c r="G32" s="27">
        <v>0</v>
      </c>
      <c r="H32" s="28">
        <v>1100</v>
      </c>
      <c r="I32" s="27">
        <v>1100</v>
      </c>
      <c r="J32" s="101">
        <v>0</v>
      </c>
      <c r="K32" s="102">
        <v>0</v>
      </c>
      <c r="L32" s="103">
        <v>1270</v>
      </c>
      <c r="M32" s="104">
        <v>0</v>
      </c>
      <c r="N32" s="111">
        <v>0</v>
      </c>
      <c r="O32" s="104">
        <v>3810</v>
      </c>
      <c r="P32" s="19">
        <f t="shared" si="1"/>
        <v>7280</v>
      </c>
      <c r="Q32" s="1"/>
      <c r="R32" s="1"/>
    </row>
    <row r="33" spans="1:18" ht="20.100000000000001" customHeight="1" x14ac:dyDescent="0.25">
      <c r="A33" s="278"/>
      <c r="B33" s="66" t="s">
        <v>99</v>
      </c>
      <c r="C33" s="41" t="s">
        <v>100</v>
      </c>
      <c r="D33" s="49">
        <v>0</v>
      </c>
      <c r="E33" s="26">
        <v>4500</v>
      </c>
      <c r="F33" s="26">
        <v>4500</v>
      </c>
      <c r="G33" s="27">
        <v>4500</v>
      </c>
      <c r="H33" s="28">
        <v>0</v>
      </c>
      <c r="I33" s="27">
        <v>3000</v>
      </c>
      <c r="J33" s="101">
        <v>0</v>
      </c>
      <c r="K33" s="102">
        <v>1500</v>
      </c>
      <c r="L33" s="103">
        <v>3500</v>
      </c>
      <c r="M33" s="104">
        <v>3500</v>
      </c>
      <c r="N33" s="111">
        <v>0</v>
      </c>
      <c r="O33" s="104">
        <v>6000</v>
      </c>
      <c r="P33" s="19">
        <f t="shared" si="1"/>
        <v>31000</v>
      </c>
      <c r="Q33" s="1"/>
      <c r="R33" s="1"/>
    </row>
    <row r="34" spans="1:18" ht="20.100000000000001" customHeight="1" x14ac:dyDescent="0.25">
      <c r="A34" s="278"/>
      <c r="B34" s="66" t="s">
        <v>101</v>
      </c>
      <c r="C34" s="41" t="s">
        <v>102</v>
      </c>
      <c r="D34" s="49">
        <v>0</v>
      </c>
      <c r="E34" s="26">
        <v>875</v>
      </c>
      <c r="F34" s="26">
        <v>0</v>
      </c>
      <c r="G34" s="27">
        <v>0</v>
      </c>
      <c r="H34" s="28">
        <v>0</v>
      </c>
      <c r="I34" s="27">
        <v>875</v>
      </c>
      <c r="J34" s="101">
        <v>0</v>
      </c>
      <c r="K34" s="102">
        <v>0</v>
      </c>
      <c r="L34" s="103">
        <v>0</v>
      </c>
      <c r="M34" s="104">
        <v>0</v>
      </c>
      <c r="N34" s="111">
        <v>0</v>
      </c>
      <c r="O34" s="104">
        <v>0</v>
      </c>
      <c r="P34" s="19">
        <f t="shared" si="1"/>
        <v>1750</v>
      </c>
      <c r="Q34" s="1"/>
      <c r="R34" s="1"/>
    </row>
    <row r="35" spans="1:18" ht="20.100000000000001" customHeight="1" x14ac:dyDescent="0.25">
      <c r="A35" s="278"/>
      <c r="B35" s="66" t="s">
        <v>103</v>
      </c>
      <c r="C35" s="41" t="s">
        <v>104</v>
      </c>
      <c r="D35" s="28">
        <v>0</v>
      </c>
      <c r="E35" s="26">
        <v>0</v>
      </c>
      <c r="F35" s="26">
        <v>0</v>
      </c>
      <c r="G35" s="27">
        <v>1500</v>
      </c>
      <c r="H35" s="28">
        <v>1500</v>
      </c>
      <c r="I35" s="27">
        <v>0</v>
      </c>
      <c r="J35" s="101">
        <v>0</v>
      </c>
      <c r="K35" s="102">
        <v>0</v>
      </c>
      <c r="L35" s="103">
        <v>0</v>
      </c>
      <c r="M35" s="104">
        <v>0</v>
      </c>
      <c r="N35" s="111">
        <v>0</v>
      </c>
      <c r="O35" s="104">
        <v>0</v>
      </c>
      <c r="P35" s="50">
        <f t="shared" si="1"/>
        <v>3000</v>
      </c>
      <c r="Q35" s="113"/>
      <c r="R35" s="75"/>
    </row>
    <row r="36" spans="1:18" ht="20.100000000000001" customHeight="1" x14ac:dyDescent="0.25">
      <c r="A36" s="278"/>
      <c r="B36" s="122" t="s">
        <v>129</v>
      </c>
      <c r="C36" s="20" t="s">
        <v>130</v>
      </c>
      <c r="D36" s="49">
        <v>1897</v>
      </c>
      <c r="E36" s="47">
        <v>0</v>
      </c>
      <c r="F36" s="47">
        <v>0</v>
      </c>
      <c r="G36" s="48">
        <v>0</v>
      </c>
      <c r="H36" s="49">
        <v>0</v>
      </c>
      <c r="I36" s="48">
        <v>0</v>
      </c>
      <c r="J36" s="109">
        <v>0</v>
      </c>
      <c r="K36" s="112">
        <v>0</v>
      </c>
      <c r="L36" s="111">
        <v>0</v>
      </c>
      <c r="M36" s="112">
        <v>0</v>
      </c>
      <c r="N36" s="111">
        <v>0</v>
      </c>
      <c r="O36" s="112">
        <v>0</v>
      </c>
      <c r="P36" s="50">
        <f t="shared" si="1"/>
        <v>1897</v>
      </c>
      <c r="Q36" s="113"/>
      <c r="R36" s="75"/>
    </row>
    <row r="37" spans="1:18" ht="20.100000000000001" customHeight="1" x14ac:dyDescent="0.25">
      <c r="A37" s="278"/>
      <c r="B37" s="72" t="s">
        <v>131</v>
      </c>
      <c r="C37" s="20" t="s">
        <v>132</v>
      </c>
      <c r="D37" s="28">
        <v>0</v>
      </c>
      <c r="E37" s="26">
        <v>750</v>
      </c>
      <c r="F37" s="26">
        <v>0</v>
      </c>
      <c r="G37" s="27">
        <v>0</v>
      </c>
      <c r="H37" s="28">
        <v>0</v>
      </c>
      <c r="I37" s="27">
        <v>0</v>
      </c>
      <c r="J37" s="101">
        <v>0</v>
      </c>
      <c r="K37" s="104">
        <v>0</v>
      </c>
      <c r="L37" s="103">
        <v>0</v>
      </c>
      <c r="M37" s="104">
        <v>0</v>
      </c>
      <c r="N37" s="111">
        <v>0</v>
      </c>
      <c r="O37" s="104">
        <v>0</v>
      </c>
      <c r="P37" s="50">
        <f t="shared" si="1"/>
        <v>750</v>
      </c>
      <c r="Q37" s="113"/>
      <c r="R37" s="75"/>
    </row>
    <row r="38" spans="1:18" ht="20.100000000000001" customHeight="1" x14ac:dyDescent="0.25">
      <c r="A38" s="278"/>
      <c r="B38" s="72" t="s">
        <v>133</v>
      </c>
      <c r="C38" s="20" t="s">
        <v>134</v>
      </c>
      <c r="D38" s="28">
        <v>0</v>
      </c>
      <c r="E38" s="26">
        <v>1260</v>
      </c>
      <c r="F38" s="26">
        <v>0</v>
      </c>
      <c r="G38" s="27">
        <v>0</v>
      </c>
      <c r="H38" s="28">
        <v>0</v>
      </c>
      <c r="I38" s="27">
        <v>1750</v>
      </c>
      <c r="J38" s="101">
        <v>0</v>
      </c>
      <c r="K38" s="104">
        <v>0</v>
      </c>
      <c r="L38" s="103">
        <v>0</v>
      </c>
      <c r="M38" s="104">
        <v>0</v>
      </c>
      <c r="N38" s="111">
        <v>0</v>
      </c>
      <c r="O38" s="104">
        <v>0</v>
      </c>
      <c r="P38" s="50">
        <f t="shared" si="1"/>
        <v>3010</v>
      </c>
      <c r="Q38" s="113"/>
      <c r="R38" s="75"/>
    </row>
    <row r="39" spans="1:18" ht="20.100000000000001" customHeight="1" x14ac:dyDescent="0.25">
      <c r="A39" s="278"/>
      <c r="B39" s="41" t="s">
        <v>135</v>
      </c>
      <c r="C39" s="41" t="s">
        <v>136</v>
      </c>
      <c r="D39" s="49">
        <v>0</v>
      </c>
      <c r="E39" s="47">
        <v>0</v>
      </c>
      <c r="F39" s="47">
        <v>0</v>
      </c>
      <c r="G39" s="48">
        <v>0</v>
      </c>
      <c r="H39" s="49">
        <v>3300</v>
      </c>
      <c r="I39" s="48">
        <v>3300</v>
      </c>
      <c r="J39" s="109">
        <v>0</v>
      </c>
      <c r="K39" s="112">
        <v>3300</v>
      </c>
      <c r="L39" s="111">
        <v>1000</v>
      </c>
      <c r="M39" s="112">
        <v>1000</v>
      </c>
      <c r="N39" s="111">
        <v>0</v>
      </c>
      <c r="O39" s="112">
        <v>1000</v>
      </c>
      <c r="P39" s="50">
        <f t="shared" si="1"/>
        <v>12900</v>
      </c>
      <c r="Q39" s="113"/>
      <c r="R39" s="75"/>
    </row>
    <row r="40" spans="1:18" ht="20.100000000000001" customHeight="1" x14ac:dyDescent="0.25">
      <c r="A40" s="278"/>
      <c r="B40" s="41" t="s">
        <v>137</v>
      </c>
      <c r="C40" s="41" t="s">
        <v>138</v>
      </c>
      <c r="D40" s="49">
        <v>0</v>
      </c>
      <c r="E40" s="47">
        <v>0</v>
      </c>
      <c r="F40" s="47">
        <v>0</v>
      </c>
      <c r="G40" s="48">
        <v>0</v>
      </c>
      <c r="H40" s="49">
        <v>0</v>
      </c>
      <c r="I40" s="48">
        <v>0</v>
      </c>
      <c r="J40" s="109">
        <v>0</v>
      </c>
      <c r="K40" s="112">
        <v>2593.5</v>
      </c>
      <c r="L40" s="111">
        <v>3000</v>
      </c>
      <c r="M40" s="112">
        <v>3000</v>
      </c>
      <c r="N40" s="111">
        <v>0</v>
      </c>
      <c r="O40" s="112">
        <v>3000</v>
      </c>
      <c r="P40" s="50">
        <f t="shared" si="1"/>
        <v>11593.5</v>
      </c>
      <c r="Q40" s="113"/>
      <c r="R40" s="75"/>
    </row>
    <row r="41" spans="1:18" ht="20.100000000000001" customHeight="1" x14ac:dyDescent="0.25">
      <c r="A41" s="278"/>
      <c r="B41" s="41" t="s">
        <v>139</v>
      </c>
      <c r="C41" s="41" t="s">
        <v>140</v>
      </c>
      <c r="D41" s="49">
        <v>0</v>
      </c>
      <c r="E41" s="47">
        <v>0</v>
      </c>
      <c r="F41" s="47">
        <v>0</v>
      </c>
      <c r="G41" s="48">
        <v>0</v>
      </c>
      <c r="H41" s="49">
        <v>0</v>
      </c>
      <c r="I41" s="48">
        <v>0</v>
      </c>
      <c r="J41" s="109">
        <v>0</v>
      </c>
      <c r="K41" s="112">
        <v>0</v>
      </c>
      <c r="L41" s="111">
        <v>2000</v>
      </c>
      <c r="M41" s="112">
        <v>2000</v>
      </c>
      <c r="N41" s="111">
        <v>0</v>
      </c>
      <c r="O41" s="112">
        <v>2500</v>
      </c>
      <c r="P41" s="50">
        <f t="shared" si="1"/>
        <v>6500</v>
      </c>
      <c r="Q41" s="113"/>
      <c r="R41" s="75"/>
    </row>
    <row r="42" spans="1:18" ht="20.100000000000001" customHeight="1" x14ac:dyDescent="0.25">
      <c r="A42" s="278"/>
      <c r="B42" s="66" t="s">
        <v>141</v>
      </c>
      <c r="C42" s="41" t="s">
        <v>142</v>
      </c>
      <c r="D42" s="49">
        <v>0</v>
      </c>
      <c r="E42" s="47">
        <v>0</v>
      </c>
      <c r="F42" s="47">
        <v>0</v>
      </c>
      <c r="G42" s="48">
        <v>0</v>
      </c>
      <c r="H42" s="49">
        <v>0</v>
      </c>
      <c r="I42" s="48">
        <v>0</v>
      </c>
      <c r="J42" s="109">
        <v>0</v>
      </c>
      <c r="K42" s="112">
        <v>0</v>
      </c>
      <c r="L42" s="111">
        <v>0</v>
      </c>
      <c r="M42" s="112">
        <v>1000</v>
      </c>
      <c r="N42" s="111">
        <v>0</v>
      </c>
      <c r="O42" s="112">
        <v>2000</v>
      </c>
      <c r="P42" s="50">
        <f t="shared" si="1"/>
        <v>3000</v>
      </c>
      <c r="Q42" s="113"/>
      <c r="R42" s="75"/>
    </row>
    <row r="43" spans="1:18" ht="20.100000000000001" customHeight="1" x14ac:dyDescent="0.25">
      <c r="A43" s="278"/>
      <c r="B43" s="66" t="s">
        <v>143</v>
      </c>
      <c r="C43" s="10" t="s">
        <v>87</v>
      </c>
      <c r="D43" s="65">
        <v>0</v>
      </c>
      <c r="E43" s="63">
        <v>0</v>
      </c>
      <c r="F43" s="63">
        <v>0</v>
      </c>
      <c r="G43" s="64">
        <v>0</v>
      </c>
      <c r="H43" s="65">
        <v>0</v>
      </c>
      <c r="I43" s="64">
        <v>0</v>
      </c>
      <c r="J43" s="118">
        <v>0</v>
      </c>
      <c r="K43" s="121">
        <v>0</v>
      </c>
      <c r="L43" s="120">
        <v>0</v>
      </c>
      <c r="M43" s="121">
        <v>900</v>
      </c>
      <c r="N43" s="111">
        <v>0</v>
      </c>
      <c r="O43" s="121">
        <v>980</v>
      </c>
      <c r="P43" s="50">
        <f t="shared" si="1"/>
        <v>1880</v>
      </c>
      <c r="Q43" s="113"/>
      <c r="R43" s="75"/>
    </row>
    <row r="44" spans="1:18" ht="20.100000000000001" customHeight="1" x14ac:dyDescent="0.25">
      <c r="A44" s="278"/>
      <c r="B44" s="66" t="s">
        <v>143</v>
      </c>
      <c r="C44" s="10" t="s">
        <v>144</v>
      </c>
      <c r="D44" s="65">
        <v>0</v>
      </c>
      <c r="E44" s="63">
        <v>0</v>
      </c>
      <c r="F44" s="63">
        <v>0</v>
      </c>
      <c r="G44" s="64">
        <v>0</v>
      </c>
      <c r="H44" s="65">
        <v>0</v>
      </c>
      <c r="I44" s="64">
        <v>0</v>
      </c>
      <c r="J44" s="118">
        <v>0</v>
      </c>
      <c r="K44" s="121">
        <v>0</v>
      </c>
      <c r="L44" s="120">
        <v>0</v>
      </c>
      <c r="M44" s="121">
        <v>980</v>
      </c>
      <c r="N44" s="111">
        <v>0</v>
      </c>
      <c r="O44" s="121">
        <v>900</v>
      </c>
      <c r="P44" s="50">
        <f t="shared" si="1"/>
        <v>1880</v>
      </c>
      <c r="Q44" s="113"/>
      <c r="R44" s="75"/>
    </row>
    <row r="45" spans="1:18" ht="20.100000000000001" customHeight="1" thickBot="1" x14ac:dyDescent="0.3">
      <c r="A45" s="278"/>
      <c r="B45" s="72" t="s">
        <v>97</v>
      </c>
      <c r="C45" s="123" t="s">
        <v>145</v>
      </c>
      <c r="D45" s="124">
        <v>0</v>
      </c>
      <c r="E45" s="125">
        <v>0</v>
      </c>
      <c r="F45" s="125">
        <v>0</v>
      </c>
      <c r="G45" s="126">
        <v>0</v>
      </c>
      <c r="H45" s="124">
        <v>0</v>
      </c>
      <c r="I45" s="126">
        <v>0</v>
      </c>
      <c r="J45" s="127">
        <v>0</v>
      </c>
      <c r="K45" s="128">
        <v>0</v>
      </c>
      <c r="L45" s="129">
        <v>0</v>
      </c>
      <c r="M45" s="128">
        <v>3200</v>
      </c>
      <c r="N45" s="130">
        <v>0</v>
      </c>
      <c r="O45" s="128">
        <v>0</v>
      </c>
      <c r="P45" s="50">
        <f t="shared" si="1"/>
        <v>3200</v>
      </c>
      <c r="Q45" s="113"/>
      <c r="R45" s="75"/>
    </row>
    <row r="46" spans="1:18" ht="20.100000000000001" customHeight="1" thickBot="1" x14ac:dyDescent="0.3">
      <c r="A46" s="279"/>
      <c r="B46" s="72" t="s">
        <v>146</v>
      </c>
      <c r="C46" s="20" t="s">
        <v>145</v>
      </c>
      <c r="D46" s="28">
        <v>0</v>
      </c>
      <c r="E46" s="26">
        <v>0</v>
      </c>
      <c r="F46" s="26">
        <v>0</v>
      </c>
      <c r="G46" s="27">
        <v>0</v>
      </c>
      <c r="H46" s="28">
        <v>0</v>
      </c>
      <c r="I46" s="27">
        <v>0</v>
      </c>
      <c r="J46" s="101">
        <v>0</v>
      </c>
      <c r="K46" s="104">
        <v>0</v>
      </c>
      <c r="L46" s="103">
        <v>0</v>
      </c>
      <c r="M46" s="104">
        <v>0</v>
      </c>
      <c r="N46" s="103">
        <v>0</v>
      </c>
      <c r="O46" s="104">
        <v>12454.55</v>
      </c>
      <c r="P46" s="29">
        <f t="shared" si="1"/>
        <v>12454.55</v>
      </c>
      <c r="Q46" s="74">
        <f>SUM(P11:P46)</f>
        <v>454616.08999999997</v>
      </c>
      <c r="R46" s="75"/>
    </row>
    <row r="47" spans="1:18" ht="21.75" thickTop="1" thickBot="1" x14ac:dyDescent="0.3">
      <c r="A47" s="131"/>
      <c r="B47" s="280" t="s">
        <v>105</v>
      </c>
      <c r="C47" s="281"/>
      <c r="D47" s="77">
        <f>SUM(D3:D46)</f>
        <v>16807</v>
      </c>
      <c r="E47" s="78">
        <f>SUM(E3:E38)</f>
        <v>61452</v>
      </c>
      <c r="F47" s="79">
        <f>SUM(F3:F35)</f>
        <v>61503.5</v>
      </c>
      <c r="G47" s="78">
        <f>SUM(G3:G38)</f>
        <v>61979.5</v>
      </c>
      <c r="H47" s="80">
        <f>SUM(H3:H39)</f>
        <v>22760</v>
      </c>
      <c r="I47" s="78">
        <f>SUM(I3:I41)</f>
        <v>86291.5</v>
      </c>
      <c r="J47" s="81">
        <f>SUM(J3:J35)</f>
        <v>0</v>
      </c>
      <c r="K47" s="80">
        <f>SUM(K3:K44)</f>
        <v>27962.799999999999</v>
      </c>
      <c r="L47" s="78">
        <f>+SUM(L3:L44)</f>
        <v>68892.37</v>
      </c>
      <c r="M47" s="80">
        <f>SUM(M3:M45,)</f>
        <v>52495.369999999995</v>
      </c>
      <c r="N47" s="78">
        <f>SUM(N3:N35)</f>
        <v>0</v>
      </c>
      <c r="O47" s="80">
        <f>SUM(O3:O46)</f>
        <v>94884.05</v>
      </c>
      <c r="P47" s="82">
        <f>SUM(P3:P46,)</f>
        <v>555028.09000000008</v>
      </c>
      <c r="Q47" s="83">
        <f>SUM(Q4,Q10,Q46,)</f>
        <v>555028.09</v>
      </c>
      <c r="R47" s="1"/>
    </row>
    <row r="48" spans="1:18" x14ac:dyDescent="0.25">
      <c r="A48" s="13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</sheetData>
  <mergeCells count="5">
    <mergeCell ref="A1:P1"/>
    <mergeCell ref="A3:A4"/>
    <mergeCell ref="A5:A10"/>
    <mergeCell ref="A11:A46"/>
    <mergeCell ref="B47:C4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43" workbookViewId="0">
      <selection activeCell="C83" sqref="C83"/>
    </sheetView>
  </sheetViews>
  <sheetFormatPr defaultRowHeight="15" x14ac:dyDescent="0.25"/>
  <cols>
    <col min="1" max="1" width="19" customWidth="1"/>
    <col min="2" max="2" width="61.85546875" customWidth="1"/>
    <col min="3" max="3" width="42.7109375" customWidth="1"/>
    <col min="4" max="7" width="22.42578125" customWidth="1"/>
    <col min="8" max="8" width="25.85546875" bestFit="1" customWidth="1"/>
    <col min="9" max="12" width="22.42578125" customWidth="1"/>
    <col min="13" max="13" width="24.140625" bestFit="1" customWidth="1"/>
    <col min="14" max="14" width="22.42578125" customWidth="1"/>
    <col min="15" max="15" width="24.140625" bestFit="1" customWidth="1"/>
    <col min="16" max="16" width="31.42578125" customWidth="1"/>
    <col min="17" max="17" width="26.140625" bestFit="1" customWidth="1"/>
    <col min="18" max="18" width="13.85546875" customWidth="1"/>
    <col min="19" max="21" width="12.5703125" customWidth="1"/>
    <col min="257" max="257" width="19" customWidth="1"/>
    <col min="258" max="258" width="61.85546875" customWidth="1"/>
    <col min="259" max="259" width="42.7109375" customWidth="1"/>
    <col min="260" max="263" width="22.42578125" customWidth="1"/>
    <col min="264" max="264" width="25.85546875" bestFit="1" customWidth="1"/>
    <col min="265" max="268" width="22.42578125" customWidth="1"/>
    <col min="269" max="269" width="24.140625" bestFit="1" customWidth="1"/>
    <col min="270" max="270" width="22.42578125" customWidth="1"/>
    <col min="271" max="271" width="24.140625" bestFit="1" customWidth="1"/>
    <col min="272" max="272" width="31.42578125" customWidth="1"/>
    <col min="273" max="273" width="26.140625" bestFit="1" customWidth="1"/>
    <col min="274" max="274" width="13.85546875" customWidth="1"/>
    <col min="275" max="277" width="12.5703125" customWidth="1"/>
    <col min="513" max="513" width="19" customWidth="1"/>
    <col min="514" max="514" width="61.85546875" customWidth="1"/>
    <col min="515" max="515" width="42.7109375" customWidth="1"/>
    <col min="516" max="519" width="22.42578125" customWidth="1"/>
    <col min="520" max="520" width="25.85546875" bestFit="1" customWidth="1"/>
    <col min="521" max="524" width="22.42578125" customWidth="1"/>
    <col min="525" max="525" width="24.140625" bestFit="1" customWidth="1"/>
    <col min="526" max="526" width="22.42578125" customWidth="1"/>
    <col min="527" max="527" width="24.140625" bestFit="1" customWidth="1"/>
    <col min="528" max="528" width="31.42578125" customWidth="1"/>
    <col min="529" max="529" width="26.140625" bestFit="1" customWidth="1"/>
    <col min="530" max="530" width="13.85546875" customWidth="1"/>
    <col min="531" max="533" width="12.5703125" customWidth="1"/>
    <col min="769" max="769" width="19" customWidth="1"/>
    <col min="770" max="770" width="61.85546875" customWidth="1"/>
    <col min="771" max="771" width="42.7109375" customWidth="1"/>
    <col min="772" max="775" width="22.42578125" customWidth="1"/>
    <col min="776" max="776" width="25.85546875" bestFit="1" customWidth="1"/>
    <col min="777" max="780" width="22.42578125" customWidth="1"/>
    <col min="781" max="781" width="24.140625" bestFit="1" customWidth="1"/>
    <col min="782" max="782" width="22.42578125" customWidth="1"/>
    <col min="783" max="783" width="24.140625" bestFit="1" customWidth="1"/>
    <col min="784" max="784" width="31.42578125" customWidth="1"/>
    <col min="785" max="785" width="26.140625" bestFit="1" customWidth="1"/>
    <col min="786" max="786" width="13.85546875" customWidth="1"/>
    <col min="787" max="789" width="12.5703125" customWidth="1"/>
    <col min="1025" max="1025" width="19" customWidth="1"/>
    <col min="1026" max="1026" width="61.85546875" customWidth="1"/>
    <col min="1027" max="1027" width="42.7109375" customWidth="1"/>
    <col min="1028" max="1031" width="22.42578125" customWidth="1"/>
    <col min="1032" max="1032" width="25.85546875" bestFit="1" customWidth="1"/>
    <col min="1033" max="1036" width="22.42578125" customWidth="1"/>
    <col min="1037" max="1037" width="24.140625" bestFit="1" customWidth="1"/>
    <col min="1038" max="1038" width="22.42578125" customWidth="1"/>
    <col min="1039" max="1039" width="24.140625" bestFit="1" customWidth="1"/>
    <col min="1040" max="1040" width="31.42578125" customWidth="1"/>
    <col min="1041" max="1041" width="26.140625" bestFit="1" customWidth="1"/>
    <col min="1042" max="1042" width="13.85546875" customWidth="1"/>
    <col min="1043" max="1045" width="12.5703125" customWidth="1"/>
    <col min="1281" max="1281" width="19" customWidth="1"/>
    <col min="1282" max="1282" width="61.85546875" customWidth="1"/>
    <col min="1283" max="1283" width="42.7109375" customWidth="1"/>
    <col min="1284" max="1287" width="22.42578125" customWidth="1"/>
    <col min="1288" max="1288" width="25.85546875" bestFit="1" customWidth="1"/>
    <col min="1289" max="1292" width="22.42578125" customWidth="1"/>
    <col min="1293" max="1293" width="24.140625" bestFit="1" customWidth="1"/>
    <col min="1294" max="1294" width="22.42578125" customWidth="1"/>
    <col min="1295" max="1295" width="24.140625" bestFit="1" customWidth="1"/>
    <col min="1296" max="1296" width="31.42578125" customWidth="1"/>
    <col min="1297" max="1297" width="26.140625" bestFit="1" customWidth="1"/>
    <col min="1298" max="1298" width="13.85546875" customWidth="1"/>
    <col min="1299" max="1301" width="12.5703125" customWidth="1"/>
    <col min="1537" max="1537" width="19" customWidth="1"/>
    <col min="1538" max="1538" width="61.85546875" customWidth="1"/>
    <col min="1539" max="1539" width="42.7109375" customWidth="1"/>
    <col min="1540" max="1543" width="22.42578125" customWidth="1"/>
    <col min="1544" max="1544" width="25.85546875" bestFit="1" customWidth="1"/>
    <col min="1545" max="1548" width="22.42578125" customWidth="1"/>
    <col min="1549" max="1549" width="24.140625" bestFit="1" customWidth="1"/>
    <col min="1550" max="1550" width="22.42578125" customWidth="1"/>
    <col min="1551" max="1551" width="24.140625" bestFit="1" customWidth="1"/>
    <col min="1552" max="1552" width="31.42578125" customWidth="1"/>
    <col min="1553" max="1553" width="26.140625" bestFit="1" customWidth="1"/>
    <col min="1554" max="1554" width="13.85546875" customWidth="1"/>
    <col min="1555" max="1557" width="12.5703125" customWidth="1"/>
    <col min="1793" max="1793" width="19" customWidth="1"/>
    <col min="1794" max="1794" width="61.85546875" customWidth="1"/>
    <col min="1795" max="1795" width="42.7109375" customWidth="1"/>
    <col min="1796" max="1799" width="22.42578125" customWidth="1"/>
    <col min="1800" max="1800" width="25.85546875" bestFit="1" customWidth="1"/>
    <col min="1801" max="1804" width="22.42578125" customWidth="1"/>
    <col min="1805" max="1805" width="24.140625" bestFit="1" customWidth="1"/>
    <col min="1806" max="1806" width="22.42578125" customWidth="1"/>
    <col min="1807" max="1807" width="24.140625" bestFit="1" customWidth="1"/>
    <col min="1808" max="1808" width="31.42578125" customWidth="1"/>
    <col min="1809" max="1809" width="26.140625" bestFit="1" customWidth="1"/>
    <col min="1810" max="1810" width="13.85546875" customWidth="1"/>
    <col min="1811" max="1813" width="12.5703125" customWidth="1"/>
    <col min="2049" max="2049" width="19" customWidth="1"/>
    <col min="2050" max="2050" width="61.85546875" customWidth="1"/>
    <col min="2051" max="2051" width="42.7109375" customWidth="1"/>
    <col min="2052" max="2055" width="22.42578125" customWidth="1"/>
    <col min="2056" max="2056" width="25.85546875" bestFit="1" customWidth="1"/>
    <col min="2057" max="2060" width="22.42578125" customWidth="1"/>
    <col min="2061" max="2061" width="24.140625" bestFit="1" customWidth="1"/>
    <col min="2062" max="2062" width="22.42578125" customWidth="1"/>
    <col min="2063" max="2063" width="24.140625" bestFit="1" customWidth="1"/>
    <col min="2064" max="2064" width="31.42578125" customWidth="1"/>
    <col min="2065" max="2065" width="26.140625" bestFit="1" customWidth="1"/>
    <col min="2066" max="2066" width="13.85546875" customWidth="1"/>
    <col min="2067" max="2069" width="12.5703125" customWidth="1"/>
    <col min="2305" max="2305" width="19" customWidth="1"/>
    <col min="2306" max="2306" width="61.85546875" customWidth="1"/>
    <col min="2307" max="2307" width="42.7109375" customWidth="1"/>
    <col min="2308" max="2311" width="22.42578125" customWidth="1"/>
    <col min="2312" max="2312" width="25.85546875" bestFit="1" customWidth="1"/>
    <col min="2313" max="2316" width="22.42578125" customWidth="1"/>
    <col min="2317" max="2317" width="24.140625" bestFit="1" customWidth="1"/>
    <col min="2318" max="2318" width="22.42578125" customWidth="1"/>
    <col min="2319" max="2319" width="24.140625" bestFit="1" customWidth="1"/>
    <col min="2320" max="2320" width="31.42578125" customWidth="1"/>
    <col min="2321" max="2321" width="26.140625" bestFit="1" customWidth="1"/>
    <col min="2322" max="2322" width="13.85546875" customWidth="1"/>
    <col min="2323" max="2325" width="12.5703125" customWidth="1"/>
    <col min="2561" max="2561" width="19" customWidth="1"/>
    <col min="2562" max="2562" width="61.85546875" customWidth="1"/>
    <col min="2563" max="2563" width="42.7109375" customWidth="1"/>
    <col min="2564" max="2567" width="22.42578125" customWidth="1"/>
    <col min="2568" max="2568" width="25.85546875" bestFit="1" customWidth="1"/>
    <col min="2569" max="2572" width="22.42578125" customWidth="1"/>
    <col min="2573" max="2573" width="24.140625" bestFit="1" customWidth="1"/>
    <col min="2574" max="2574" width="22.42578125" customWidth="1"/>
    <col min="2575" max="2575" width="24.140625" bestFit="1" customWidth="1"/>
    <col min="2576" max="2576" width="31.42578125" customWidth="1"/>
    <col min="2577" max="2577" width="26.140625" bestFit="1" customWidth="1"/>
    <col min="2578" max="2578" width="13.85546875" customWidth="1"/>
    <col min="2579" max="2581" width="12.5703125" customWidth="1"/>
    <col min="2817" max="2817" width="19" customWidth="1"/>
    <col min="2818" max="2818" width="61.85546875" customWidth="1"/>
    <col min="2819" max="2819" width="42.7109375" customWidth="1"/>
    <col min="2820" max="2823" width="22.42578125" customWidth="1"/>
    <col min="2824" max="2824" width="25.85546875" bestFit="1" customWidth="1"/>
    <col min="2825" max="2828" width="22.42578125" customWidth="1"/>
    <col min="2829" max="2829" width="24.140625" bestFit="1" customWidth="1"/>
    <col min="2830" max="2830" width="22.42578125" customWidth="1"/>
    <col min="2831" max="2831" width="24.140625" bestFit="1" customWidth="1"/>
    <col min="2832" max="2832" width="31.42578125" customWidth="1"/>
    <col min="2833" max="2833" width="26.140625" bestFit="1" customWidth="1"/>
    <col min="2834" max="2834" width="13.85546875" customWidth="1"/>
    <col min="2835" max="2837" width="12.5703125" customWidth="1"/>
    <col min="3073" max="3073" width="19" customWidth="1"/>
    <col min="3074" max="3074" width="61.85546875" customWidth="1"/>
    <col min="3075" max="3075" width="42.7109375" customWidth="1"/>
    <col min="3076" max="3079" width="22.42578125" customWidth="1"/>
    <col min="3080" max="3080" width="25.85546875" bestFit="1" customWidth="1"/>
    <col min="3081" max="3084" width="22.42578125" customWidth="1"/>
    <col min="3085" max="3085" width="24.140625" bestFit="1" customWidth="1"/>
    <col min="3086" max="3086" width="22.42578125" customWidth="1"/>
    <col min="3087" max="3087" width="24.140625" bestFit="1" customWidth="1"/>
    <col min="3088" max="3088" width="31.42578125" customWidth="1"/>
    <col min="3089" max="3089" width="26.140625" bestFit="1" customWidth="1"/>
    <col min="3090" max="3090" width="13.85546875" customWidth="1"/>
    <col min="3091" max="3093" width="12.5703125" customWidth="1"/>
    <col min="3329" max="3329" width="19" customWidth="1"/>
    <col min="3330" max="3330" width="61.85546875" customWidth="1"/>
    <col min="3331" max="3331" width="42.7109375" customWidth="1"/>
    <col min="3332" max="3335" width="22.42578125" customWidth="1"/>
    <col min="3336" max="3336" width="25.85546875" bestFit="1" customWidth="1"/>
    <col min="3337" max="3340" width="22.42578125" customWidth="1"/>
    <col min="3341" max="3341" width="24.140625" bestFit="1" customWidth="1"/>
    <col min="3342" max="3342" width="22.42578125" customWidth="1"/>
    <col min="3343" max="3343" width="24.140625" bestFit="1" customWidth="1"/>
    <col min="3344" max="3344" width="31.42578125" customWidth="1"/>
    <col min="3345" max="3345" width="26.140625" bestFit="1" customWidth="1"/>
    <col min="3346" max="3346" width="13.85546875" customWidth="1"/>
    <col min="3347" max="3349" width="12.5703125" customWidth="1"/>
    <col min="3585" max="3585" width="19" customWidth="1"/>
    <col min="3586" max="3586" width="61.85546875" customWidth="1"/>
    <col min="3587" max="3587" width="42.7109375" customWidth="1"/>
    <col min="3588" max="3591" width="22.42578125" customWidth="1"/>
    <col min="3592" max="3592" width="25.85546875" bestFit="1" customWidth="1"/>
    <col min="3593" max="3596" width="22.42578125" customWidth="1"/>
    <col min="3597" max="3597" width="24.140625" bestFit="1" customWidth="1"/>
    <col min="3598" max="3598" width="22.42578125" customWidth="1"/>
    <col min="3599" max="3599" width="24.140625" bestFit="1" customWidth="1"/>
    <col min="3600" max="3600" width="31.42578125" customWidth="1"/>
    <col min="3601" max="3601" width="26.140625" bestFit="1" customWidth="1"/>
    <col min="3602" max="3602" width="13.85546875" customWidth="1"/>
    <col min="3603" max="3605" width="12.5703125" customWidth="1"/>
    <col min="3841" max="3841" width="19" customWidth="1"/>
    <col min="3842" max="3842" width="61.85546875" customWidth="1"/>
    <col min="3843" max="3843" width="42.7109375" customWidth="1"/>
    <col min="3844" max="3847" width="22.42578125" customWidth="1"/>
    <col min="3848" max="3848" width="25.85546875" bestFit="1" customWidth="1"/>
    <col min="3849" max="3852" width="22.42578125" customWidth="1"/>
    <col min="3853" max="3853" width="24.140625" bestFit="1" customWidth="1"/>
    <col min="3854" max="3854" width="22.42578125" customWidth="1"/>
    <col min="3855" max="3855" width="24.140625" bestFit="1" customWidth="1"/>
    <col min="3856" max="3856" width="31.42578125" customWidth="1"/>
    <col min="3857" max="3857" width="26.140625" bestFit="1" customWidth="1"/>
    <col min="3858" max="3858" width="13.85546875" customWidth="1"/>
    <col min="3859" max="3861" width="12.5703125" customWidth="1"/>
    <col min="4097" max="4097" width="19" customWidth="1"/>
    <col min="4098" max="4098" width="61.85546875" customWidth="1"/>
    <col min="4099" max="4099" width="42.7109375" customWidth="1"/>
    <col min="4100" max="4103" width="22.42578125" customWidth="1"/>
    <col min="4104" max="4104" width="25.85546875" bestFit="1" customWidth="1"/>
    <col min="4105" max="4108" width="22.42578125" customWidth="1"/>
    <col min="4109" max="4109" width="24.140625" bestFit="1" customWidth="1"/>
    <col min="4110" max="4110" width="22.42578125" customWidth="1"/>
    <col min="4111" max="4111" width="24.140625" bestFit="1" customWidth="1"/>
    <col min="4112" max="4112" width="31.42578125" customWidth="1"/>
    <col min="4113" max="4113" width="26.140625" bestFit="1" customWidth="1"/>
    <col min="4114" max="4114" width="13.85546875" customWidth="1"/>
    <col min="4115" max="4117" width="12.5703125" customWidth="1"/>
    <col min="4353" max="4353" width="19" customWidth="1"/>
    <col min="4354" max="4354" width="61.85546875" customWidth="1"/>
    <col min="4355" max="4355" width="42.7109375" customWidth="1"/>
    <col min="4356" max="4359" width="22.42578125" customWidth="1"/>
    <col min="4360" max="4360" width="25.85546875" bestFit="1" customWidth="1"/>
    <col min="4361" max="4364" width="22.42578125" customWidth="1"/>
    <col min="4365" max="4365" width="24.140625" bestFit="1" customWidth="1"/>
    <col min="4366" max="4366" width="22.42578125" customWidth="1"/>
    <col min="4367" max="4367" width="24.140625" bestFit="1" customWidth="1"/>
    <col min="4368" max="4368" width="31.42578125" customWidth="1"/>
    <col min="4369" max="4369" width="26.140625" bestFit="1" customWidth="1"/>
    <col min="4370" max="4370" width="13.85546875" customWidth="1"/>
    <col min="4371" max="4373" width="12.5703125" customWidth="1"/>
    <col min="4609" max="4609" width="19" customWidth="1"/>
    <col min="4610" max="4610" width="61.85546875" customWidth="1"/>
    <col min="4611" max="4611" width="42.7109375" customWidth="1"/>
    <col min="4612" max="4615" width="22.42578125" customWidth="1"/>
    <col min="4616" max="4616" width="25.85546875" bestFit="1" customWidth="1"/>
    <col min="4617" max="4620" width="22.42578125" customWidth="1"/>
    <col min="4621" max="4621" width="24.140625" bestFit="1" customWidth="1"/>
    <col min="4622" max="4622" width="22.42578125" customWidth="1"/>
    <col min="4623" max="4623" width="24.140625" bestFit="1" customWidth="1"/>
    <col min="4624" max="4624" width="31.42578125" customWidth="1"/>
    <col min="4625" max="4625" width="26.140625" bestFit="1" customWidth="1"/>
    <col min="4626" max="4626" width="13.85546875" customWidth="1"/>
    <col min="4627" max="4629" width="12.5703125" customWidth="1"/>
    <col min="4865" max="4865" width="19" customWidth="1"/>
    <col min="4866" max="4866" width="61.85546875" customWidth="1"/>
    <col min="4867" max="4867" width="42.7109375" customWidth="1"/>
    <col min="4868" max="4871" width="22.42578125" customWidth="1"/>
    <col min="4872" max="4872" width="25.85546875" bestFit="1" customWidth="1"/>
    <col min="4873" max="4876" width="22.42578125" customWidth="1"/>
    <col min="4877" max="4877" width="24.140625" bestFit="1" customWidth="1"/>
    <col min="4878" max="4878" width="22.42578125" customWidth="1"/>
    <col min="4879" max="4879" width="24.140625" bestFit="1" customWidth="1"/>
    <col min="4880" max="4880" width="31.42578125" customWidth="1"/>
    <col min="4881" max="4881" width="26.140625" bestFit="1" customWidth="1"/>
    <col min="4882" max="4882" width="13.85546875" customWidth="1"/>
    <col min="4883" max="4885" width="12.5703125" customWidth="1"/>
    <col min="5121" max="5121" width="19" customWidth="1"/>
    <col min="5122" max="5122" width="61.85546875" customWidth="1"/>
    <col min="5123" max="5123" width="42.7109375" customWidth="1"/>
    <col min="5124" max="5127" width="22.42578125" customWidth="1"/>
    <col min="5128" max="5128" width="25.85546875" bestFit="1" customWidth="1"/>
    <col min="5129" max="5132" width="22.42578125" customWidth="1"/>
    <col min="5133" max="5133" width="24.140625" bestFit="1" customWidth="1"/>
    <col min="5134" max="5134" width="22.42578125" customWidth="1"/>
    <col min="5135" max="5135" width="24.140625" bestFit="1" customWidth="1"/>
    <col min="5136" max="5136" width="31.42578125" customWidth="1"/>
    <col min="5137" max="5137" width="26.140625" bestFit="1" customWidth="1"/>
    <col min="5138" max="5138" width="13.85546875" customWidth="1"/>
    <col min="5139" max="5141" width="12.5703125" customWidth="1"/>
    <col min="5377" max="5377" width="19" customWidth="1"/>
    <col min="5378" max="5378" width="61.85546875" customWidth="1"/>
    <col min="5379" max="5379" width="42.7109375" customWidth="1"/>
    <col min="5380" max="5383" width="22.42578125" customWidth="1"/>
    <col min="5384" max="5384" width="25.85546875" bestFit="1" customWidth="1"/>
    <col min="5385" max="5388" width="22.42578125" customWidth="1"/>
    <col min="5389" max="5389" width="24.140625" bestFit="1" customWidth="1"/>
    <col min="5390" max="5390" width="22.42578125" customWidth="1"/>
    <col min="5391" max="5391" width="24.140625" bestFit="1" customWidth="1"/>
    <col min="5392" max="5392" width="31.42578125" customWidth="1"/>
    <col min="5393" max="5393" width="26.140625" bestFit="1" customWidth="1"/>
    <col min="5394" max="5394" width="13.85546875" customWidth="1"/>
    <col min="5395" max="5397" width="12.5703125" customWidth="1"/>
    <col min="5633" max="5633" width="19" customWidth="1"/>
    <col min="5634" max="5634" width="61.85546875" customWidth="1"/>
    <col min="5635" max="5635" width="42.7109375" customWidth="1"/>
    <col min="5636" max="5639" width="22.42578125" customWidth="1"/>
    <col min="5640" max="5640" width="25.85546875" bestFit="1" customWidth="1"/>
    <col min="5641" max="5644" width="22.42578125" customWidth="1"/>
    <col min="5645" max="5645" width="24.140625" bestFit="1" customWidth="1"/>
    <col min="5646" max="5646" width="22.42578125" customWidth="1"/>
    <col min="5647" max="5647" width="24.140625" bestFit="1" customWidth="1"/>
    <col min="5648" max="5648" width="31.42578125" customWidth="1"/>
    <col min="5649" max="5649" width="26.140625" bestFit="1" customWidth="1"/>
    <col min="5650" max="5650" width="13.85546875" customWidth="1"/>
    <col min="5651" max="5653" width="12.5703125" customWidth="1"/>
    <col min="5889" max="5889" width="19" customWidth="1"/>
    <col min="5890" max="5890" width="61.85546875" customWidth="1"/>
    <col min="5891" max="5891" width="42.7109375" customWidth="1"/>
    <col min="5892" max="5895" width="22.42578125" customWidth="1"/>
    <col min="5896" max="5896" width="25.85546875" bestFit="1" customWidth="1"/>
    <col min="5897" max="5900" width="22.42578125" customWidth="1"/>
    <col min="5901" max="5901" width="24.140625" bestFit="1" customWidth="1"/>
    <col min="5902" max="5902" width="22.42578125" customWidth="1"/>
    <col min="5903" max="5903" width="24.140625" bestFit="1" customWidth="1"/>
    <col min="5904" max="5904" width="31.42578125" customWidth="1"/>
    <col min="5905" max="5905" width="26.140625" bestFit="1" customWidth="1"/>
    <col min="5906" max="5906" width="13.85546875" customWidth="1"/>
    <col min="5907" max="5909" width="12.5703125" customWidth="1"/>
    <col min="6145" max="6145" width="19" customWidth="1"/>
    <col min="6146" max="6146" width="61.85546875" customWidth="1"/>
    <col min="6147" max="6147" width="42.7109375" customWidth="1"/>
    <col min="6148" max="6151" width="22.42578125" customWidth="1"/>
    <col min="6152" max="6152" width="25.85546875" bestFit="1" customWidth="1"/>
    <col min="6153" max="6156" width="22.42578125" customWidth="1"/>
    <col min="6157" max="6157" width="24.140625" bestFit="1" customWidth="1"/>
    <col min="6158" max="6158" width="22.42578125" customWidth="1"/>
    <col min="6159" max="6159" width="24.140625" bestFit="1" customWidth="1"/>
    <col min="6160" max="6160" width="31.42578125" customWidth="1"/>
    <col min="6161" max="6161" width="26.140625" bestFit="1" customWidth="1"/>
    <col min="6162" max="6162" width="13.85546875" customWidth="1"/>
    <col min="6163" max="6165" width="12.5703125" customWidth="1"/>
    <col min="6401" max="6401" width="19" customWidth="1"/>
    <col min="6402" max="6402" width="61.85546875" customWidth="1"/>
    <col min="6403" max="6403" width="42.7109375" customWidth="1"/>
    <col min="6404" max="6407" width="22.42578125" customWidth="1"/>
    <col min="6408" max="6408" width="25.85546875" bestFit="1" customWidth="1"/>
    <col min="6409" max="6412" width="22.42578125" customWidth="1"/>
    <col min="6413" max="6413" width="24.140625" bestFit="1" customWidth="1"/>
    <col min="6414" max="6414" width="22.42578125" customWidth="1"/>
    <col min="6415" max="6415" width="24.140625" bestFit="1" customWidth="1"/>
    <col min="6416" max="6416" width="31.42578125" customWidth="1"/>
    <col min="6417" max="6417" width="26.140625" bestFit="1" customWidth="1"/>
    <col min="6418" max="6418" width="13.85546875" customWidth="1"/>
    <col min="6419" max="6421" width="12.5703125" customWidth="1"/>
    <col min="6657" max="6657" width="19" customWidth="1"/>
    <col min="6658" max="6658" width="61.85546875" customWidth="1"/>
    <col min="6659" max="6659" width="42.7109375" customWidth="1"/>
    <col min="6660" max="6663" width="22.42578125" customWidth="1"/>
    <col min="6664" max="6664" width="25.85546875" bestFit="1" customWidth="1"/>
    <col min="6665" max="6668" width="22.42578125" customWidth="1"/>
    <col min="6669" max="6669" width="24.140625" bestFit="1" customWidth="1"/>
    <col min="6670" max="6670" width="22.42578125" customWidth="1"/>
    <col min="6671" max="6671" width="24.140625" bestFit="1" customWidth="1"/>
    <col min="6672" max="6672" width="31.42578125" customWidth="1"/>
    <col min="6673" max="6673" width="26.140625" bestFit="1" customWidth="1"/>
    <col min="6674" max="6674" width="13.85546875" customWidth="1"/>
    <col min="6675" max="6677" width="12.5703125" customWidth="1"/>
    <col min="6913" max="6913" width="19" customWidth="1"/>
    <col min="6914" max="6914" width="61.85546875" customWidth="1"/>
    <col min="6915" max="6915" width="42.7109375" customWidth="1"/>
    <col min="6916" max="6919" width="22.42578125" customWidth="1"/>
    <col min="6920" max="6920" width="25.85546875" bestFit="1" customWidth="1"/>
    <col min="6921" max="6924" width="22.42578125" customWidth="1"/>
    <col min="6925" max="6925" width="24.140625" bestFit="1" customWidth="1"/>
    <col min="6926" max="6926" width="22.42578125" customWidth="1"/>
    <col min="6927" max="6927" width="24.140625" bestFit="1" customWidth="1"/>
    <col min="6928" max="6928" width="31.42578125" customWidth="1"/>
    <col min="6929" max="6929" width="26.140625" bestFit="1" customWidth="1"/>
    <col min="6930" max="6930" width="13.85546875" customWidth="1"/>
    <col min="6931" max="6933" width="12.5703125" customWidth="1"/>
    <col min="7169" max="7169" width="19" customWidth="1"/>
    <col min="7170" max="7170" width="61.85546875" customWidth="1"/>
    <col min="7171" max="7171" width="42.7109375" customWidth="1"/>
    <col min="7172" max="7175" width="22.42578125" customWidth="1"/>
    <col min="7176" max="7176" width="25.85546875" bestFit="1" customWidth="1"/>
    <col min="7177" max="7180" width="22.42578125" customWidth="1"/>
    <col min="7181" max="7181" width="24.140625" bestFit="1" customWidth="1"/>
    <col min="7182" max="7182" width="22.42578125" customWidth="1"/>
    <col min="7183" max="7183" width="24.140625" bestFit="1" customWidth="1"/>
    <col min="7184" max="7184" width="31.42578125" customWidth="1"/>
    <col min="7185" max="7185" width="26.140625" bestFit="1" customWidth="1"/>
    <col min="7186" max="7186" width="13.85546875" customWidth="1"/>
    <col min="7187" max="7189" width="12.5703125" customWidth="1"/>
    <col min="7425" max="7425" width="19" customWidth="1"/>
    <col min="7426" max="7426" width="61.85546875" customWidth="1"/>
    <col min="7427" max="7427" width="42.7109375" customWidth="1"/>
    <col min="7428" max="7431" width="22.42578125" customWidth="1"/>
    <col min="7432" max="7432" width="25.85546875" bestFit="1" customWidth="1"/>
    <col min="7433" max="7436" width="22.42578125" customWidth="1"/>
    <col min="7437" max="7437" width="24.140625" bestFit="1" customWidth="1"/>
    <col min="7438" max="7438" width="22.42578125" customWidth="1"/>
    <col min="7439" max="7439" width="24.140625" bestFit="1" customWidth="1"/>
    <col min="7440" max="7440" width="31.42578125" customWidth="1"/>
    <col min="7441" max="7441" width="26.140625" bestFit="1" customWidth="1"/>
    <col min="7442" max="7442" width="13.85546875" customWidth="1"/>
    <col min="7443" max="7445" width="12.5703125" customWidth="1"/>
    <col min="7681" max="7681" width="19" customWidth="1"/>
    <col min="7682" max="7682" width="61.85546875" customWidth="1"/>
    <col min="7683" max="7683" width="42.7109375" customWidth="1"/>
    <col min="7684" max="7687" width="22.42578125" customWidth="1"/>
    <col min="7688" max="7688" width="25.85546875" bestFit="1" customWidth="1"/>
    <col min="7689" max="7692" width="22.42578125" customWidth="1"/>
    <col min="7693" max="7693" width="24.140625" bestFit="1" customWidth="1"/>
    <col min="7694" max="7694" width="22.42578125" customWidth="1"/>
    <col min="7695" max="7695" width="24.140625" bestFit="1" customWidth="1"/>
    <col min="7696" max="7696" width="31.42578125" customWidth="1"/>
    <col min="7697" max="7697" width="26.140625" bestFit="1" customWidth="1"/>
    <col min="7698" max="7698" width="13.85546875" customWidth="1"/>
    <col min="7699" max="7701" width="12.5703125" customWidth="1"/>
    <col min="7937" max="7937" width="19" customWidth="1"/>
    <col min="7938" max="7938" width="61.85546875" customWidth="1"/>
    <col min="7939" max="7939" width="42.7109375" customWidth="1"/>
    <col min="7940" max="7943" width="22.42578125" customWidth="1"/>
    <col min="7944" max="7944" width="25.85546875" bestFit="1" customWidth="1"/>
    <col min="7945" max="7948" width="22.42578125" customWidth="1"/>
    <col min="7949" max="7949" width="24.140625" bestFit="1" customWidth="1"/>
    <col min="7950" max="7950" width="22.42578125" customWidth="1"/>
    <col min="7951" max="7951" width="24.140625" bestFit="1" customWidth="1"/>
    <col min="7952" max="7952" width="31.42578125" customWidth="1"/>
    <col min="7953" max="7953" width="26.140625" bestFit="1" customWidth="1"/>
    <col min="7954" max="7954" width="13.85546875" customWidth="1"/>
    <col min="7955" max="7957" width="12.5703125" customWidth="1"/>
    <col min="8193" max="8193" width="19" customWidth="1"/>
    <col min="8194" max="8194" width="61.85546875" customWidth="1"/>
    <col min="8195" max="8195" width="42.7109375" customWidth="1"/>
    <col min="8196" max="8199" width="22.42578125" customWidth="1"/>
    <col min="8200" max="8200" width="25.85546875" bestFit="1" customWidth="1"/>
    <col min="8201" max="8204" width="22.42578125" customWidth="1"/>
    <col min="8205" max="8205" width="24.140625" bestFit="1" customWidth="1"/>
    <col min="8206" max="8206" width="22.42578125" customWidth="1"/>
    <col min="8207" max="8207" width="24.140625" bestFit="1" customWidth="1"/>
    <col min="8208" max="8208" width="31.42578125" customWidth="1"/>
    <col min="8209" max="8209" width="26.140625" bestFit="1" customWidth="1"/>
    <col min="8210" max="8210" width="13.85546875" customWidth="1"/>
    <col min="8211" max="8213" width="12.5703125" customWidth="1"/>
    <col min="8449" max="8449" width="19" customWidth="1"/>
    <col min="8450" max="8450" width="61.85546875" customWidth="1"/>
    <col min="8451" max="8451" width="42.7109375" customWidth="1"/>
    <col min="8452" max="8455" width="22.42578125" customWidth="1"/>
    <col min="8456" max="8456" width="25.85546875" bestFit="1" customWidth="1"/>
    <col min="8457" max="8460" width="22.42578125" customWidth="1"/>
    <col min="8461" max="8461" width="24.140625" bestFit="1" customWidth="1"/>
    <col min="8462" max="8462" width="22.42578125" customWidth="1"/>
    <col min="8463" max="8463" width="24.140625" bestFit="1" customWidth="1"/>
    <col min="8464" max="8464" width="31.42578125" customWidth="1"/>
    <col min="8465" max="8465" width="26.140625" bestFit="1" customWidth="1"/>
    <col min="8466" max="8466" width="13.85546875" customWidth="1"/>
    <col min="8467" max="8469" width="12.5703125" customWidth="1"/>
    <col min="8705" max="8705" width="19" customWidth="1"/>
    <col min="8706" max="8706" width="61.85546875" customWidth="1"/>
    <col min="8707" max="8707" width="42.7109375" customWidth="1"/>
    <col min="8708" max="8711" width="22.42578125" customWidth="1"/>
    <col min="8712" max="8712" width="25.85546875" bestFit="1" customWidth="1"/>
    <col min="8713" max="8716" width="22.42578125" customWidth="1"/>
    <col min="8717" max="8717" width="24.140625" bestFit="1" customWidth="1"/>
    <col min="8718" max="8718" width="22.42578125" customWidth="1"/>
    <col min="8719" max="8719" width="24.140625" bestFit="1" customWidth="1"/>
    <col min="8720" max="8720" width="31.42578125" customWidth="1"/>
    <col min="8721" max="8721" width="26.140625" bestFit="1" customWidth="1"/>
    <col min="8722" max="8722" width="13.85546875" customWidth="1"/>
    <col min="8723" max="8725" width="12.5703125" customWidth="1"/>
    <col min="8961" max="8961" width="19" customWidth="1"/>
    <col min="8962" max="8962" width="61.85546875" customWidth="1"/>
    <col min="8963" max="8963" width="42.7109375" customWidth="1"/>
    <col min="8964" max="8967" width="22.42578125" customWidth="1"/>
    <col min="8968" max="8968" width="25.85546875" bestFit="1" customWidth="1"/>
    <col min="8969" max="8972" width="22.42578125" customWidth="1"/>
    <col min="8973" max="8973" width="24.140625" bestFit="1" customWidth="1"/>
    <col min="8974" max="8974" width="22.42578125" customWidth="1"/>
    <col min="8975" max="8975" width="24.140625" bestFit="1" customWidth="1"/>
    <col min="8976" max="8976" width="31.42578125" customWidth="1"/>
    <col min="8977" max="8977" width="26.140625" bestFit="1" customWidth="1"/>
    <col min="8978" max="8978" width="13.85546875" customWidth="1"/>
    <col min="8979" max="8981" width="12.5703125" customWidth="1"/>
    <col min="9217" max="9217" width="19" customWidth="1"/>
    <col min="9218" max="9218" width="61.85546875" customWidth="1"/>
    <col min="9219" max="9219" width="42.7109375" customWidth="1"/>
    <col min="9220" max="9223" width="22.42578125" customWidth="1"/>
    <col min="9224" max="9224" width="25.85546875" bestFit="1" customWidth="1"/>
    <col min="9225" max="9228" width="22.42578125" customWidth="1"/>
    <col min="9229" max="9229" width="24.140625" bestFit="1" customWidth="1"/>
    <col min="9230" max="9230" width="22.42578125" customWidth="1"/>
    <col min="9231" max="9231" width="24.140625" bestFit="1" customWidth="1"/>
    <col min="9232" max="9232" width="31.42578125" customWidth="1"/>
    <col min="9233" max="9233" width="26.140625" bestFit="1" customWidth="1"/>
    <col min="9234" max="9234" width="13.85546875" customWidth="1"/>
    <col min="9235" max="9237" width="12.5703125" customWidth="1"/>
    <col min="9473" max="9473" width="19" customWidth="1"/>
    <col min="9474" max="9474" width="61.85546875" customWidth="1"/>
    <col min="9475" max="9475" width="42.7109375" customWidth="1"/>
    <col min="9476" max="9479" width="22.42578125" customWidth="1"/>
    <col min="9480" max="9480" width="25.85546875" bestFit="1" customWidth="1"/>
    <col min="9481" max="9484" width="22.42578125" customWidth="1"/>
    <col min="9485" max="9485" width="24.140625" bestFit="1" customWidth="1"/>
    <col min="9486" max="9486" width="22.42578125" customWidth="1"/>
    <col min="9487" max="9487" width="24.140625" bestFit="1" customWidth="1"/>
    <col min="9488" max="9488" width="31.42578125" customWidth="1"/>
    <col min="9489" max="9489" width="26.140625" bestFit="1" customWidth="1"/>
    <col min="9490" max="9490" width="13.85546875" customWidth="1"/>
    <col min="9491" max="9493" width="12.5703125" customWidth="1"/>
    <col min="9729" max="9729" width="19" customWidth="1"/>
    <col min="9730" max="9730" width="61.85546875" customWidth="1"/>
    <col min="9731" max="9731" width="42.7109375" customWidth="1"/>
    <col min="9732" max="9735" width="22.42578125" customWidth="1"/>
    <col min="9736" max="9736" width="25.85546875" bestFit="1" customWidth="1"/>
    <col min="9737" max="9740" width="22.42578125" customWidth="1"/>
    <col min="9741" max="9741" width="24.140625" bestFit="1" customWidth="1"/>
    <col min="9742" max="9742" width="22.42578125" customWidth="1"/>
    <col min="9743" max="9743" width="24.140625" bestFit="1" customWidth="1"/>
    <col min="9744" max="9744" width="31.42578125" customWidth="1"/>
    <col min="9745" max="9745" width="26.140625" bestFit="1" customWidth="1"/>
    <col min="9746" max="9746" width="13.85546875" customWidth="1"/>
    <col min="9747" max="9749" width="12.5703125" customWidth="1"/>
    <col min="9985" max="9985" width="19" customWidth="1"/>
    <col min="9986" max="9986" width="61.85546875" customWidth="1"/>
    <col min="9987" max="9987" width="42.7109375" customWidth="1"/>
    <col min="9988" max="9991" width="22.42578125" customWidth="1"/>
    <col min="9992" max="9992" width="25.85546875" bestFit="1" customWidth="1"/>
    <col min="9993" max="9996" width="22.42578125" customWidth="1"/>
    <col min="9997" max="9997" width="24.140625" bestFit="1" customWidth="1"/>
    <col min="9998" max="9998" width="22.42578125" customWidth="1"/>
    <col min="9999" max="9999" width="24.140625" bestFit="1" customWidth="1"/>
    <col min="10000" max="10000" width="31.42578125" customWidth="1"/>
    <col min="10001" max="10001" width="26.140625" bestFit="1" customWidth="1"/>
    <col min="10002" max="10002" width="13.85546875" customWidth="1"/>
    <col min="10003" max="10005" width="12.5703125" customWidth="1"/>
    <col min="10241" max="10241" width="19" customWidth="1"/>
    <col min="10242" max="10242" width="61.85546875" customWidth="1"/>
    <col min="10243" max="10243" width="42.7109375" customWidth="1"/>
    <col min="10244" max="10247" width="22.42578125" customWidth="1"/>
    <col min="10248" max="10248" width="25.85546875" bestFit="1" customWidth="1"/>
    <col min="10249" max="10252" width="22.42578125" customWidth="1"/>
    <col min="10253" max="10253" width="24.140625" bestFit="1" customWidth="1"/>
    <col min="10254" max="10254" width="22.42578125" customWidth="1"/>
    <col min="10255" max="10255" width="24.140625" bestFit="1" customWidth="1"/>
    <col min="10256" max="10256" width="31.42578125" customWidth="1"/>
    <col min="10257" max="10257" width="26.140625" bestFit="1" customWidth="1"/>
    <col min="10258" max="10258" width="13.85546875" customWidth="1"/>
    <col min="10259" max="10261" width="12.5703125" customWidth="1"/>
    <col min="10497" max="10497" width="19" customWidth="1"/>
    <col min="10498" max="10498" width="61.85546875" customWidth="1"/>
    <col min="10499" max="10499" width="42.7109375" customWidth="1"/>
    <col min="10500" max="10503" width="22.42578125" customWidth="1"/>
    <col min="10504" max="10504" width="25.85546875" bestFit="1" customWidth="1"/>
    <col min="10505" max="10508" width="22.42578125" customWidth="1"/>
    <col min="10509" max="10509" width="24.140625" bestFit="1" customWidth="1"/>
    <col min="10510" max="10510" width="22.42578125" customWidth="1"/>
    <col min="10511" max="10511" width="24.140625" bestFit="1" customWidth="1"/>
    <col min="10512" max="10512" width="31.42578125" customWidth="1"/>
    <col min="10513" max="10513" width="26.140625" bestFit="1" customWidth="1"/>
    <col min="10514" max="10514" width="13.85546875" customWidth="1"/>
    <col min="10515" max="10517" width="12.5703125" customWidth="1"/>
    <col min="10753" max="10753" width="19" customWidth="1"/>
    <col min="10754" max="10754" width="61.85546875" customWidth="1"/>
    <col min="10755" max="10755" width="42.7109375" customWidth="1"/>
    <col min="10756" max="10759" width="22.42578125" customWidth="1"/>
    <col min="10760" max="10760" width="25.85546875" bestFit="1" customWidth="1"/>
    <col min="10761" max="10764" width="22.42578125" customWidth="1"/>
    <col min="10765" max="10765" width="24.140625" bestFit="1" customWidth="1"/>
    <col min="10766" max="10766" width="22.42578125" customWidth="1"/>
    <col min="10767" max="10767" width="24.140625" bestFit="1" customWidth="1"/>
    <col min="10768" max="10768" width="31.42578125" customWidth="1"/>
    <col min="10769" max="10769" width="26.140625" bestFit="1" customWidth="1"/>
    <col min="10770" max="10770" width="13.85546875" customWidth="1"/>
    <col min="10771" max="10773" width="12.5703125" customWidth="1"/>
    <col min="11009" max="11009" width="19" customWidth="1"/>
    <col min="11010" max="11010" width="61.85546875" customWidth="1"/>
    <col min="11011" max="11011" width="42.7109375" customWidth="1"/>
    <col min="11012" max="11015" width="22.42578125" customWidth="1"/>
    <col min="11016" max="11016" width="25.85546875" bestFit="1" customWidth="1"/>
    <col min="11017" max="11020" width="22.42578125" customWidth="1"/>
    <col min="11021" max="11021" width="24.140625" bestFit="1" customWidth="1"/>
    <col min="11022" max="11022" width="22.42578125" customWidth="1"/>
    <col min="11023" max="11023" width="24.140625" bestFit="1" customWidth="1"/>
    <col min="11024" max="11024" width="31.42578125" customWidth="1"/>
    <col min="11025" max="11025" width="26.140625" bestFit="1" customWidth="1"/>
    <col min="11026" max="11026" width="13.85546875" customWidth="1"/>
    <col min="11027" max="11029" width="12.5703125" customWidth="1"/>
    <col min="11265" max="11265" width="19" customWidth="1"/>
    <col min="11266" max="11266" width="61.85546875" customWidth="1"/>
    <col min="11267" max="11267" width="42.7109375" customWidth="1"/>
    <col min="11268" max="11271" width="22.42578125" customWidth="1"/>
    <col min="11272" max="11272" width="25.85546875" bestFit="1" customWidth="1"/>
    <col min="11273" max="11276" width="22.42578125" customWidth="1"/>
    <col min="11277" max="11277" width="24.140625" bestFit="1" customWidth="1"/>
    <col min="11278" max="11278" width="22.42578125" customWidth="1"/>
    <col min="11279" max="11279" width="24.140625" bestFit="1" customWidth="1"/>
    <col min="11280" max="11280" width="31.42578125" customWidth="1"/>
    <col min="11281" max="11281" width="26.140625" bestFit="1" customWidth="1"/>
    <col min="11282" max="11282" width="13.85546875" customWidth="1"/>
    <col min="11283" max="11285" width="12.5703125" customWidth="1"/>
    <col min="11521" max="11521" width="19" customWidth="1"/>
    <col min="11522" max="11522" width="61.85546875" customWidth="1"/>
    <col min="11523" max="11523" width="42.7109375" customWidth="1"/>
    <col min="11524" max="11527" width="22.42578125" customWidth="1"/>
    <col min="11528" max="11528" width="25.85546875" bestFit="1" customWidth="1"/>
    <col min="11529" max="11532" width="22.42578125" customWidth="1"/>
    <col min="11533" max="11533" width="24.140625" bestFit="1" customWidth="1"/>
    <col min="11534" max="11534" width="22.42578125" customWidth="1"/>
    <col min="11535" max="11535" width="24.140625" bestFit="1" customWidth="1"/>
    <col min="11536" max="11536" width="31.42578125" customWidth="1"/>
    <col min="11537" max="11537" width="26.140625" bestFit="1" customWidth="1"/>
    <col min="11538" max="11538" width="13.85546875" customWidth="1"/>
    <col min="11539" max="11541" width="12.5703125" customWidth="1"/>
    <col min="11777" max="11777" width="19" customWidth="1"/>
    <col min="11778" max="11778" width="61.85546875" customWidth="1"/>
    <col min="11779" max="11779" width="42.7109375" customWidth="1"/>
    <col min="11780" max="11783" width="22.42578125" customWidth="1"/>
    <col min="11784" max="11784" width="25.85546875" bestFit="1" customWidth="1"/>
    <col min="11785" max="11788" width="22.42578125" customWidth="1"/>
    <col min="11789" max="11789" width="24.140625" bestFit="1" customWidth="1"/>
    <col min="11790" max="11790" width="22.42578125" customWidth="1"/>
    <col min="11791" max="11791" width="24.140625" bestFit="1" customWidth="1"/>
    <col min="11792" max="11792" width="31.42578125" customWidth="1"/>
    <col min="11793" max="11793" width="26.140625" bestFit="1" customWidth="1"/>
    <col min="11794" max="11794" width="13.85546875" customWidth="1"/>
    <col min="11795" max="11797" width="12.5703125" customWidth="1"/>
    <col min="12033" max="12033" width="19" customWidth="1"/>
    <col min="12034" max="12034" width="61.85546875" customWidth="1"/>
    <col min="12035" max="12035" width="42.7109375" customWidth="1"/>
    <col min="12036" max="12039" width="22.42578125" customWidth="1"/>
    <col min="12040" max="12040" width="25.85546875" bestFit="1" customWidth="1"/>
    <col min="12041" max="12044" width="22.42578125" customWidth="1"/>
    <col min="12045" max="12045" width="24.140625" bestFit="1" customWidth="1"/>
    <col min="12046" max="12046" width="22.42578125" customWidth="1"/>
    <col min="12047" max="12047" width="24.140625" bestFit="1" customWidth="1"/>
    <col min="12048" max="12048" width="31.42578125" customWidth="1"/>
    <col min="12049" max="12049" width="26.140625" bestFit="1" customWidth="1"/>
    <col min="12050" max="12050" width="13.85546875" customWidth="1"/>
    <col min="12051" max="12053" width="12.5703125" customWidth="1"/>
    <col min="12289" max="12289" width="19" customWidth="1"/>
    <col min="12290" max="12290" width="61.85546875" customWidth="1"/>
    <col min="12291" max="12291" width="42.7109375" customWidth="1"/>
    <col min="12292" max="12295" width="22.42578125" customWidth="1"/>
    <col min="12296" max="12296" width="25.85546875" bestFit="1" customWidth="1"/>
    <col min="12297" max="12300" width="22.42578125" customWidth="1"/>
    <col min="12301" max="12301" width="24.140625" bestFit="1" customWidth="1"/>
    <col min="12302" max="12302" width="22.42578125" customWidth="1"/>
    <col min="12303" max="12303" width="24.140625" bestFit="1" customWidth="1"/>
    <col min="12304" max="12304" width="31.42578125" customWidth="1"/>
    <col min="12305" max="12305" width="26.140625" bestFit="1" customWidth="1"/>
    <col min="12306" max="12306" width="13.85546875" customWidth="1"/>
    <col min="12307" max="12309" width="12.5703125" customWidth="1"/>
    <col min="12545" max="12545" width="19" customWidth="1"/>
    <col min="12546" max="12546" width="61.85546875" customWidth="1"/>
    <col min="12547" max="12547" width="42.7109375" customWidth="1"/>
    <col min="12548" max="12551" width="22.42578125" customWidth="1"/>
    <col min="12552" max="12552" width="25.85546875" bestFit="1" customWidth="1"/>
    <col min="12553" max="12556" width="22.42578125" customWidth="1"/>
    <col min="12557" max="12557" width="24.140625" bestFit="1" customWidth="1"/>
    <col min="12558" max="12558" width="22.42578125" customWidth="1"/>
    <col min="12559" max="12559" width="24.140625" bestFit="1" customWidth="1"/>
    <col min="12560" max="12560" width="31.42578125" customWidth="1"/>
    <col min="12561" max="12561" width="26.140625" bestFit="1" customWidth="1"/>
    <col min="12562" max="12562" width="13.85546875" customWidth="1"/>
    <col min="12563" max="12565" width="12.5703125" customWidth="1"/>
    <col min="12801" max="12801" width="19" customWidth="1"/>
    <col min="12802" max="12802" width="61.85546875" customWidth="1"/>
    <col min="12803" max="12803" width="42.7109375" customWidth="1"/>
    <col min="12804" max="12807" width="22.42578125" customWidth="1"/>
    <col min="12808" max="12808" width="25.85546875" bestFit="1" customWidth="1"/>
    <col min="12809" max="12812" width="22.42578125" customWidth="1"/>
    <col min="12813" max="12813" width="24.140625" bestFit="1" customWidth="1"/>
    <col min="12814" max="12814" width="22.42578125" customWidth="1"/>
    <col min="12815" max="12815" width="24.140625" bestFit="1" customWidth="1"/>
    <col min="12816" max="12816" width="31.42578125" customWidth="1"/>
    <col min="12817" max="12817" width="26.140625" bestFit="1" customWidth="1"/>
    <col min="12818" max="12818" width="13.85546875" customWidth="1"/>
    <col min="12819" max="12821" width="12.5703125" customWidth="1"/>
    <col min="13057" max="13057" width="19" customWidth="1"/>
    <col min="13058" max="13058" width="61.85546875" customWidth="1"/>
    <col min="13059" max="13059" width="42.7109375" customWidth="1"/>
    <col min="13060" max="13063" width="22.42578125" customWidth="1"/>
    <col min="13064" max="13064" width="25.85546875" bestFit="1" customWidth="1"/>
    <col min="13065" max="13068" width="22.42578125" customWidth="1"/>
    <col min="13069" max="13069" width="24.140625" bestFit="1" customWidth="1"/>
    <col min="13070" max="13070" width="22.42578125" customWidth="1"/>
    <col min="13071" max="13071" width="24.140625" bestFit="1" customWidth="1"/>
    <col min="13072" max="13072" width="31.42578125" customWidth="1"/>
    <col min="13073" max="13073" width="26.140625" bestFit="1" customWidth="1"/>
    <col min="13074" max="13074" width="13.85546875" customWidth="1"/>
    <col min="13075" max="13077" width="12.5703125" customWidth="1"/>
    <col min="13313" max="13313" width="19" customWidth="1"/>
    <col min="13314" max="13314" width="61.85546875" customWidth="1"/>
    <col min="13315" max="13315" width="42.7109375" customWidth="1"/>
    <col min="13316" max="13319" width="22.42578125" customWidth="1"/>
    <col min="13320" max="13320" width="25.85546875" bestFit="1" customWidth="1"/>
    <col min="13321" max="13324" width="22.42578125" customWidth="1"/>
    <col min="13325" max="13325" width="24.140625" bestFit="1" customWidth="1"/>
    <col min="13326" max="13326" width="22.42578125" customWidth="1"/>
    <col min="13327" max="13327" width="24.140625" bestFit="1" customWidth="1"/>
    <col min="13328" max="13328" width="31.42578125" customWidth="1"/>
    <col min="13329" max="13329" width="26.140625" bestFit="1" customWidth="1"/>
    <col min="13330" max="13330" width="13.85546875" customWidth="1"/>
    <col min="13331" max="13333" width="12.5703125" customWidth="1"/>
    <col min="13569" max="13569" width="19" customWidth="1"/>
    <col min="13570" max="13570" width="61.85546875" customWidth="1"/>
    <col min="13571" max="13571" width="42.7109375" customWidth="1"/>
    <col min="13572" max="13575" width="22.42578125" customWidth="1"/>
    <col min="13576" max="13576" width="25.85546875" bestFit="1" customWidth="1"/>
    <col min="13577" max="13580" width="22.42578125" customWidth="1"/>
    <col min="13581" max="13581" width="24.140625" bestFit="1" customWidth="1"/>
    <col min="13582" max="13582" width="22.42578125" customWidth="1"/>
    <col min="13583" max="13583" width="24.140625" bestFit="1" customWidth="1"/>
    <col min="13584" max="13584" width="31.42578125" customWidth="1"/>
    <col min="13585" max="13585" width="26.140625" bestFit="1" customWidth="1"/>
    <col min="13586" max="13586" width="13.85546875" customWidth="1"/>
    <col min="13587" max="13589" width="12.5703125" customWidth="1"/>
    <col min="13825" max="13825" width="19" customWidth="1"/>
    <col min="13826" max="13826" width="61.85546875" customWidth="1"/>
    <col min="13827" max="13827" width="42.7109375" customWidth="1"/>
    <col min="13828" max="13831" width="22.42578125" customWidth="1"/>
    <col min="13832" max="13832" width="25.85546875" bestFit="1" customWidth="1"/>
    <col min="13833" max="13836" width="22.42578125" customWidth="1"/>
    <col min="13837" max="13837" width="24.140625" bestFit="1" customWidth="1"/>
    <col min="13838" max="13838" width="22.42578125" customWidth="1"/>
    <col min="13839" max="13839" width="24.140625" bestFit="1" customWidth="1"/>
    <col min="13840" max="13840" width="31.42578125" customWidth="1"/>
    <col min="13841" max="13841" width="26.140625" bestFit="1" customWidth="1"/>
    <col min="13842" max="13842" width="13.85546875" customWidth="1"/>
    <col min="13843" max="13845" width="12.5703125" customWidth="1"/>
    <col min="14081" max="14081" width="19" customWidth="1"/>
    <col min="14082" max="14082" width="61.85546875" customWidth="1"/>
    <col min="14083" max="14083" width="42.7109375" customWidth="1"/>
    <col min="14084" max="14087" width="22.42578125" customWidth="1"/>
    <col min="14088" max="14088" width="25.85546875" bestFit="1" customWidth="1"/>
    <col min="14089" max="14092" width="22.42578125" customWidth="1"/>
    <col min="14093" max="14093" width="24.140625" bestFit="1" customWidth="1"/>
    <col min="14094" max="14094" width="22.42578125" customWidth="1"/>
    <col min="14095" max="14095" width="24.140625" bestFit="1" customWidth="1"/>
    <col min="14096" max="14096" width="31.42578125" customWidth="1"/>
    <col min="14097" max="14097" width="26.140625" bestFit="1" customWidth="1"/>
    <col min="14098" max="14098" width="13.85546875" customWidth="1"/>
    <col min="14099" max="14101" width="12.5703125" customWidth="1"/>
    <col min="14337" max="14337" width="19" customWidth="1"/>
    <col min="14338" max="14338" width="61.85546875" customWidth="1"/>
    <col min="14339" max="14339" width="42.7109375" customWidth="1"/>
    <col min="14340" max="14343" width="22.42578125" customWidth="1"/>
    <col min="14344" max="14344" width="25.85546875" bestFit="1" customWidth="1"/>
    <col min="14345" max="14348" width="22.42578125" customWidth="1"/>
    <col min="14349" max="14349" width="24.140625" bestFit="1" customWidth="1"/>
    <col min="14350" max="14350" width="22.42578125" customWidth="1"/>
    <col min="14351" max="14351" width="24.140625" bestFit="1" customWidth="1"/>
    <col min="14352" max="14352" width="31.42578125" customWidth="1"/>
    <col min="14353" max="14353" width="26.140625" bestFit="1" customWidth="1"/>
    <col min="14354" max="14354" width="13.85546875" customWidth="1"/>
    <col min="14355" max="14357" width="12.5703125" customWidth="1"/>
    <col min="14593" max="14593" width="19" customWidth="1"/>
    <col min="14594" max="14594" width="61.85546875" customWidth="1"/>
    <col min="14595" max="14595" width="42.7109375" customWidth="1"/>
    <col min="14596" max="14599" width="22.42578125" customWidth="1"/>
    <col min="14600" max="14600" width="25.85546875" bestFit="1" customWidth="1"/>
    <col min="14601" max="14604" width="22.42578125" customWidth="1"/>
    <col min="14605" max="14605" width="24.140625" bestFit="1" customWidth="1"/>
    <col min="14606" max="14606" width="22.42578125" customWidth="1"/>
    <col min="14607" max="14607" width="24.140625" bestFit="1" customWidth="1"/>
    <col min="14608" max="14608" width="31.42578125" customWidth="1"/>
    <col min="14609" max="14609" width="26.140625" bestFit="1" customWidth="1"/>
    <col min="14610" max="14610" width="13.85546875" customWidth="1"/>
    <col min="14611" max="14613" width="12.5703125" customWidth="1"/>
    <col min="14849" max="14849" width="19" customWidth="1"/>
    <col min="14850" max="14850" width="61.85546875" customWidth="1"/>
    <col min="14851" max="14851" width="42.7109375" customWidth="1"/>
    <col min="14852" max="14855" width="22.42578125" customWidth="1"/>
    <col min="14856" max="14856" width="25.85546875" bestFit="1" customWidth="1"/>
    <col min="14857" max="14860" width="22.42578125" customWidth="1"/>
    <col min="14861" max="14861" width="24.140625" bestFit="1" customWidth="1"/>
    <col min="14862" max="14862" width="22.42578125" customWidth="1"/>
    <col min="14863" max="14863" width="24.140625" bestFit="1" customWidth="1"/>
    <col min="14864" max="14864" width="31.42578125" customWidth="1"/>
    <col min="14865" max="14865" width="26.140625" bestFit="1" customWidth="1"/>
    <col min="14866" max="14866" width="13.85546875" customWidth="1"/>
    <col min="14867" max="14869" width="12.5703125" customWidth="1"/>
    <col min="15105" max="15105" width="19" customWidth="1"/>
    <col min="15106" max="15106" width="61.85546875" customWidth="1"/>
    <col min="15107" max="15107" width="42.7109375" customWidth="1"/>
    <col min="15108" max="15111" width="22.42578125" customWidth="1"/>
    <col min="15112" max="15112" width="25.85546875" bestFit="1" customWidth="1"/>
    <col min="15113" max="15116" width="22.42578125" customWidth="1"/>
    <col min="15117" max="15117" width="24.140625" bestFit="1" customWidth="1"/>
    <col min="15118" max="15118" width="22.42578125" customWidth="1"/>
    <col min="15119" max="15119" width="24.140625" bestFit="1" customWidth="1"/>
    <col min="15120" max="15120" width="31.42578125" customWidth="1"/>
    <col min="15121" max="15121" width="26.140625" bestFit="1" customWidth="1"/>
    <col min="15122" max="15122" width="13.85546875" customWidth="1"/>
    <col min="15123" max="15125" width="12.5703125" customWidth="1"/>
    <col min="15361" max="15361" width="19" customWidth="1"/>
    <col min="15362" max="15362" width="61.85546875" customWidth="1"/>
    <col min="15363" max="15363" width="42.7109375" customWidth="1"/>
    <col min="15364" max="15367" width="22.42578125" customWidth="1"/>
    <col min="15368" max="15368" width="25.85546875" bestFit="1" customWidth="1"/>
    <col min="15369" max="15372" width="22.42578125" customWidth="1"/>
    <col min="15373" max="15373" width="24.140625" bestFit="1" customWidth="1"/>
    <col min="15374" max="15374" width="22.42578125" customWidth="1"/>
    <col min="15375" max="15375" width="24.140625" bestFit="1" customWidth="1"/>
    <col min="15376" max="15376" width="31.42578125" customWidth="1"/>
    <col min="15377" max="15377" width="26.140625" bestFit="1" customWidth="1"/>
    <col min="15378" max="15378" width="13.85546875" customWidth="1"/>
    <col min="15379" max="15381" width="12.5703125" customWidth="1"/>
    <col min="15617" max="15617" width="19" customWidth="1"/>
    <col min="15618" max="15618" width="61.85546875" customWidth="1"/>
    <col min="15619" max="15619" width="42.7109375" customWidth="1"/>
    <col min="15620" max="15623" width="22.42578125" customWidth="1"/>
    <col min="15624" max="15624" width="25.85546875" bestFit="1" customWidth="1"/>
    <col min="15625" max="15628" width="22.42578125" customWidth="1"/>
    <col min="15629" max="15629" width="24.140625" bestFit="1" customWidth="1"/>
    <col min="15630" max="15630" width="22.42578125" customWidth="1"/>
    <col min="15631" max="15631" width="24.140625" bestFit="1" customWidth="1"/>
    <col min="15632" max="15632" width="31.42578125" customWidth="1"/>
    <col min="15633" max="15633" width="26.140625" bestFit="1" customWidth="1"/>
    <col min="15634" max="15634" width="13.85546875" customWidth="1"/>
    <col min="15635" max="15637" width="12.5703125" customWidth="1"/>
    <col min="15873" max="15873" width="19" customWidth="1"/>
    <col min="15874" max="15874" width="61.85546875" customWidth="1"/>
    <col min="15875" max="15875" width="42.7109375" customWidth="1"/>
    <col min="15876" max="15879" width="22.42578125" customWidth="1"/>
    <col min="15880" max="15880" width="25.85546875" bestFit="1" customWidth="1"/>
    <col min="15881" max="15884" width="22.42578125" customWidth="1"/>
    <col min="15885" max="15885" width="24.140625" bestFit="1" customWidth="1"/>
    <col min="15886" max="15886" width="22.42578125" customWidth="1"/>
    <col min="15887" max="15887" width="24.140625" bestFit="1" customWidth="1"/>
    <col min="15888" max="15888" width="31.42578125" customWidth="1"/>
    <col min="15889" max="15889" width="26.140625" bestFit="1" customWidth="1"/>
    <col min="15890" max="15890" width="13.85546875" customWidth="1"/>
    <col min="15891" max="15893" width="12.5703125" customWidth="1"/>
    <col min="16129" max="16129" width="19" customWidth="1"/>
    <col min="16130" max="16130" width="61.85546875" customWidth="1"/>
    <col min="16131" max="16131" width="42.7109375" customWidth="1"/>
    <col min="16132" max="16135" width="22.42578125" customWidth="1"/>
    <col min="16136" max="16136" width="25.85546875" bestFit="1" customWidth="1"/>
    <col min="16137" max="16140" width="22.42578125" customWidth="1"/>
    <col min="16141" max="16141" width="24.140625" bestFit="1" customWidth="1"/>
    <col min="16142" max="16142" width="22.42578125" customWidth="1"/>
    <col min="16143" max="16143" width="24.140625" bestFit="1" customWidth="1"/>
    <col min="16144" max="16144" width="31.42578125" customWidth="1"/>
    <col min="16145" max="16145" width="26.140625" bestFit="1" customWidth="1"/>
    <col min="16146" max="16146" width="13.85546875" customWidth="1"/>
    <col min="16147" max="16149" width="12.5703125" customWidth="1"/>
  </cols>
  <sheetData>
    <row r="1" spans="1:18" ht="27" thickBot="1" x14ac:dyDescent="0.3">
      <c r="A1" s="289" t="s">
        <v>147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1"/>
      <c r="Q1" s="1"/>
      <c r="R1" s="1"/>
    </row>
    <row r="2" spans="1:18" ht="19.5" thickTop="1" thickBot="1" x14ac:dyDescent="0.3">
      <c r="A2" s="2"/>
      <c r="B2" s="3" t="s">
        <v>1</v>
      </c>
      <c r="C2" s="4" t="s">
        <v>2</v>
      </c>
      <c r="D2" s="5" t="s">
        <v>148</v>
      </c>
      <c r="E2" s="6" t="s">
        <v>149</v>
      </c>
      <c r="F2" s="7" t="s">
        <v>150</v>
      </c>
      <c r="G2" s="7" t="s">
        <v>151</v>
      </c>
      <c r="H2" s="7" t="s">
        <v>152</v>
      </c>
      <c r="I2" s="7" t="s">
        <v>153</v>
      </c>
      <c r="J2" s="8" t="s">
        <v>154</v>
      </c>
      <c r="K2" s="6" t="s">
        <v>155</v>
      </c>
      <c r="L2" s="7" t="s">
        <v>156</v>
      </c>
      <c r="M2" s="7" t="s">
        <v>157</v>
      </c>
      <c r="N2" s="8" t="s">
        <v>158</v>
      </c>
      <c r="O2" s="6" t="s">
        <v>159</v>
      </c>
      <c r="P2" s="133" t="s">
        <v>15</v>
      </c>
      <c r="Q2" s="1"/>
      <c r="R2" s="1"/>
    </row>
    <row r="3" spans="1:18" ht="20.100000000000001" customHeight="1" thickTop="1" thickBot="1" x14ac:dyDescent="0.3">
      <c r="A3" s="273" t="s">
        <v>16</v>
      </c>
      <c r="B3" s="10" t="s">
        <v>17</v>
      </c>
      <c r="C3" s="11"/>
      <c r="D3" s="119">
        <v>0</v>
      </c>
      <c r="E3" s="119">
        <v>0</v>
      </c>
      <c r="F3" s="119">
        <v>0</v>
      </c>
      <c r="G3" s="120">
        <v>2363</v>
      </c>
      <c r="H3" s="121">
        <v>17731.5</v>
      </c>
      <c r="I3" s="120">
        <v>4939.5</v>
      </c>
      <c r="J3" s="134">
        <v>0</v>
      </c>
      <c r="K3" s="135">
        <v>0</v>
      </c>
      <c r="L3" s="136">
        <v>10244.5</v>
      </c>
      <c r="M3" s="137">
        <v>16710.3</v>
      </c>
      <c r="N3" s="136">
        <v>18050</v>
      </c>
      <c r="O3" s="137">
        <v>0</v>
      </c>
      <c r="P3" s="138">
        <f t="shared" ref="P3:P39" si="0">SUM(D3:O3)</f>
        <v>70038.8</v>
      </c>
      <c r="Q3" s="1"/>
      <c r="R3" s="1"/>
    </row>
    <row r="4" spans="1:18" ht="20.100000000000001" customHeight="1" thickTop="1" thickBot="1" x14ac:dyDescent="0.3">
      <c r="A4" s="292"/>
      <c r="B4" s="51" t="s">
        <v>18</v>
      </c>
      <c r="C4" s="52"/>
      <c r="D4" s="115">
        <v>0</v>
      </c>
      <c r="E4" s="115">
        <v>0</v>
      </c>
      <c r="F4" s="115">
        <v>0</v>
      </c>
      <c r="G4" s="116">
        <v>650</v>
      </c>
      <c r="H4" s="117">
        <v>520</v>
      </c>
      <c r="I4" s="116">
        <v>350</v>
      </c>
      <c r="J4" s="139">
        <v>0</v>
      </c>
      <c r="K4" s="140">
        <v>0</v>
      </c>
      <c r="L4" s="141">
        <v>171</v>
      </c>
      <c r="M4" s="142">
        <v>26</v>
      </c>
      <c r="N4" s="141">
        <v>8</v>
      </c>
      <c r="O4" s="142">
        <v>0</v>
      </c>
      <c r="P4" s="143">
        <f t="shared" si="0"/>
        <v>1725</v>
      </c>
      <c r="Q4" s="30">
        <f>SUM(P3:P4)</f>
        <v>71763.8</v>
      </c>
      <c r="R4" s="1"/>
    </row>
    <row r="5" spans="1:18" ht="20.100000000000001" customHeight="1" thickTop="1" x14ac:dyDescent="0.25">
      <c r="A5" s="293" t="s">
        <v>119</v>
      </c>
      <c r="B5" s="10" t="s">
        <v>22</v>
      </c>
      <c r="C5" s="11" t="s">
        <v>23</v>
      </c>
      <c r="D5" s="119">
        <v>0</v>
      </c>
      <c r="E5" s="119">
        <v>0</v>
      </c>
      <c r="F5" s="119">
        <v>0</v>
      </c>
      <c r="G5" s="120">
        <v>0</v>
      </c>
      <c r="H5" s="121">
        <v>200</v>
      </c>
      <c r="I5" s="120">
        <v>0</v>
      </c>
      <c r="J5" s="134">
        <v>0</v>
      </c>
      <c r="K5" s="144">
        <v>0</v>
      </c>
      <c r="L5" s="145">
        <v>130</v>
      </c>
      <c r="M5" s="146">
        <v>260</v>
      </c>
      <c r="N5" s="145">
        <v>0</v>
      </c>
      <c r="O5" s="146">
        <v>0</v>
      </c>
      <c r="P5" s="138">
        <f t="shared" si="0"/>
        <v>590</v>
      </c>
      <c r="Q5" s="1"/>
      <c r="R5" s="1"/>
    </row>
    <row r="6" spans="1:18" ht="20.100000000000001" customHeight="1" x14ac:dyDescent="0.25">
      <c r="A6" s="293"/>
      <c r="B6" s="20" t="s">
        <v>122</v>
      </c>
      <c r="C6" s="21" t="s">
        <v>123</v>
      </c>
      <c r="D6" s="102">
        <v>0</v>
      </c>
      <c r="E6" s="102">
        <v>0</v>
      </c>
      <c r="F6" s="102">
        <v>0</v>
      </c>
      <c r="G6" s="103">
        <v>6500</v>
      </c>
      <c r="H6" s="104">
        <v>0</v>
      </c>
      <c r="I6" s="103">
        <v>0</v>
      </c>
      <c r="J6" s="147">
        <v>0</v>
      </c>
      <c r="K6" s="148">
        <v>0</v>
      </c>
      <c r="L6" s="149">
        <v>0</v>
      </c>
      <c r="M6" s="150">
        <v>0</v>
      </c>
      <c r="N6" s="149">
        <v>0</v>
      </c>
      <c r="O6" s="150">
        <v>0</v>
      </c>
      <c r="P6" s="19">
        <f t="shared" si="0"/>
        <v>6500</v>
      </c>
      <c r="Q6" s="113"/>
      <c r="R6" s="1"/>
    </row>
    <row r="7" spans="1:18" ht="20.100000000000001" customHeight="1" x14ac:dyDescent="0.25">
      <c r="A7" s="293"/>
      <c r="B7" s="20" t="s">
        <v>160</v>
      </c>
      <c r="C7" s="21" t="s">
        <v>33</v>
      </c>
      <c r="D7" s="102">
        <v>0</v>
      </c>
      <c r="E7" s="102">
        <v>0</v>
      </c>
      <c r="F7" s="102">
        <v>0</v>
      </c>
      <c r="G7" s="103">
        <v>0</v>
      </c>
      <c r="H7" s="104">
        <v>0</v>
      </c>
      <c r="I7" s="103">
        <v>0</v>
      </c>
      <c r="J7" s="147">
        <v>0</v>
      </c>
      <c r="K7" s="148">
        <v>0</v>
      </c>
      <c r="L7" s="149">
        <v>1500</v>
      </c>
      <c r="M7" s="150">
        <v>0</v>
      </c>
      <c r="N7" s="149">
        <v>0</v>
      </c>
      <c r="O7" s="150">
        <v>0</v>
      </c>
      <c r="P7" s="19">
        <f t="shared" si="0"/>
        <v>1500</v>
      </c>
      <c r="Q7" s="113"/>
      <c r="R7" s="1"/>
    </row>
    <row r="8" spans="1:18" ht="20.100000000000001" customHeight="1" thickBot="1" x14ac:dyDescent="0.3">
      <c r="A8" s="293"/>
      <c r="B8" s="20" t="s">
        <v>161</v>
      </c>
      <c r="C8" s="21" t="s">
        <v>162</v>
      </c>
      <c r="D8" s="102">
        <v>0</v>
      </c>
      <c r="E8" s="102">
        <v>0</v>
      </c>
      <c r="F8" s="102">
        <v>0</v>
      </c>
      <c r="G8" s="103">
        <v>0</v>
      </c>
      <c r="H8" s="104">
        <v>0</v>
      </c>
      <c r="I8" s="103">
        <v>0</v>
      </c>
      <c r="J8" s="147">
        <v>0</v>
      </c>
      <c r="K8" s="148">
        <v>0</v>
      </c>
      <c r="L8" s="149">
        <v>80</v>
      </c>
      <c r="M8" s="150">
        <v>0</v>
      </c>
      <c r="N8" s="149">
        <v>80</v>
      </c>
      <c r="O8" s="150">
        <v>0</v>
      </c>
      <c r="P8" s="19">
        <f t="shared" si="0"/>
        <v>160</v>
      </c>
      <c r="Q8" s="113"/>
      <c r="R8" s="1"/>
    </row>
    <row r="9" spans="1:18" ht="20.100000000000001" customHeight="1" thickTop="1" thickBot="1" x14ac:dyDescent="0.3">
      <c r="A9" s="293"/>
      <c r="B9" s="20" t="s">
        <v>124</v>
      </c>
      <c r="C9" s="21" t="s">
        <v>125</v>
      </c>
      <c r="D9" s="102">
        <v>0</v>
      </c>
      <c r="E9" s="102">
        <v>0</v>
      </c>
      <c r="F9" s="102">
        <v>0</v>
      </c>
      <c r="G9" s="103">
        <v>0</v>
      </c>
      <c r="H9" s="104">
        <v>5000</v>
      </c>
      <c r="I9" s="103">
        <v>3500</v>
      </c>
      <c r="J9" s="147">
        <v>0</v>
      </c>
      <c r="K9" s="148">
        <v>0</v>
      </c>
      <c r="L9" s="149">
        <v>0</v>
      </c>
      <c r="M9" s="150">
        <v>0</v>
      </c>
      <c r="N9" s="149">
        <v>0</v>
      </c>
      <c r="O9" s="150">
        <v>0</v>
      </c>
      <c r="P9" s="143">
        <f t="shared" si="0"/>
        <v>8500</v>
      </c>
      <c r="Q9" s="30">
        <f>SUM(P5:P9)</f>
        <v>17250</v>
      </c>
      <c r="R9" s="1"/>
    </row>
    <row r="10" spans="1:18" ht="20.100000000000001" customHeight="1" x14ac:dyDescent="0.25">
      <c r="A10" s="294" t="s">
        <v>163</v>
      </c>
      <c r="B10" s="151" t="s">
        <v>164</v>
      </c>
      <c r="C10" s="152" t="s">
        <v>49</v>
      </c>
      <c r="D10" s="153">
        <v>0</v>
      </c>
      <c r="E10" s="154">
        <v>0</v>
      </c>
      <c r="F10" s="153">
        <v>0</v>
      </c>
      <c r="G10" s="154">
        <v>0</v>
      </c>
      <c r="H10" s="153">
        <v>9000</v>
      </c>
      <c r="I10" s="154">
        <v>6000</v>
      </c>
      <c r="J10" s="155">
        <v>0</v>
      </c>
      <c r="K10" s="156">
        <v>0</v>
      </c>
      <c r="L10" s="155">
        <v>0</v>
      </c>
      <c r="M10" s="156">
        <v>0</v>
      </c>
      <c r="N10" s="155">
        <v>0</v>
      </c>
      <c r="O10" s="156">
        <v>0</v>
      </c>
      <c r="P10" s="19">
        <f t="shared" si="0"/>
        <v>15000</v>
      </c>
      <c r="Q10" s="1"/>
      <c r="R10" s="1"/>
    </row>
    <row r="11" spans="1:18" ht="20.100000000000001" customHeight="1" x14ac:dyDescent="0.25">
      <c r="A11" s="295"/>
      <c r="B11" s="157" t="s">
        <v>165</v>
      </c>
      <c r="C11" s="10" t="s">
        <v>38</v>
      </c>
      <c r="D11" s="121">
        <v>0</v>
      </c>
      <c r="E11" s="120">
        <v>0</v>
      </c>
      <c r="F11" s="121">
        <v>0</v>
      </c>
      <c r="G11" s="120">
        <v>0</v>
      </c>
      <c r="H11" s="121">
        <v>0</v>
      </c>
      <c r="I11" s="120">
        <v>0</v>
      </c>
      <c r="J11" s="146">
        <v>0</v>
      </c>
      <c r="K11" s="145">
        <v>0</v>
      </c>
      <c r="L11" s="146">
        <v>6000</v>
      </c>
      <c r="M11" s="145">
        <v>2340</v>
      </c>
      <c r="N11" s="146">
        <v>4200</v>
      </c>
      <c r="O11" s="145">
        <v>2000</v>
      </c>
      <c r="P11" s="19">
        <f t="shared" si="0"/>
        <v>14540</v>
      </c>
      <c r="Q11" s="1"/>
      <c r="R11" s="1"/>
    </row>
    <row r="12" spans="1:18" ht="20.100000000000001" customHeight="1" x14ac:dyDescent="0.25">
      <c r="A12" s="295"/>
      <c r="B12" s="157" t="s">
        <v>166</v>
      </c>
      <c r="C12" s="10" t="s">
        <v>58</v>
      </c>
      <c r="D12" s="121">
        <v>0</v>
      </c>
      <c r="E12" s="120">
        <v>0</v>
      </c>
      <c r="F12" s="121">
        <v>0</v>
      </c>
      <c r="G12" s="120">
        <v>0</v>
      </c>
      <c r="H12" s="121">
        <v>0</v>
      </c>
      <c r="I12" s="120">
        <v>0</v>
      </c>
      <c r="J12" s="146">
        <v>0</v>
      </c>
      <c r="K12" s="145">
        <v>0</v>
      </c>
      <c r="L12" s="146">
        <v>5190</v>
      </c>
      <c r="M12" s="145">
        <v>2000</v>
      </c>
      <c r="N12" s="146">
        <v>3120</v>
      </c>
      <c r="O12" s="145">
        <v>2000</v>
      </c>
      <c r="P12" s="19">
        <f t="shared" si="0"/>
        <v>12310</v>
      </c>
      <c r="Q12" s="1"/>
      <c r="R12" s="1"/>
    </row>
    <row r="13" spans="1:18" ht="20.100000000000001" customHeight="1" x14ac:dyDescent="0.25">
      <c r="A13" s="295"/>
      <c r="B13" s="157" t="s">
        <v>167</v>
      </c>
      <c r="C13" s="10" t="s">
        <v>51</v>
      </c>
      <c r="D13" s="121">
        <v>0</v>
      </c>
      <c r="E13" s="120">
        <v>0</v>
      </c>
      <c r="F13" s="121">
        <v>0</v>
      </c>
      <c r="G13" s="120">
        <v>0</v>
      </c>
      <c r="H13" s="121">
        <v>0</v>
      </c>
      <c r="I13" s="120">
        <v>0</v>
      </c>
      <c r="J13" s="146">
        <v>0</v>
      </c>
      <c r="K13" s="145">
        <v>0</v>
      </c>
      <c r="L13" s="146">
        <v>2000</v>
      </c>
      <c r="M13" s="145">
        <v>2000</v>
      </c>
      <c r="N13" s="146">
        <v>2000</v>
      </c>
      <c r="O13" s="145">
        <v>1000</v>
      </c>
      <c r="P13" s="19">
        <f t="shared" si="0"/>
        <v>7000</v>
      </c>
      <c r="Q13" s="1"/>
      <c r="R13" s="1"/>
    </row>
    <row r="14" spans="1:18" ht="20.100000000000001" customHeight="1" x14ac:dyDescent="0.25">
      <c r="A14" s="295"/>
      <c r="B14" s="158" t="s">
        <v>52</v>
      </c>
      <c r="C14" s="41" t="s">
        <v>54</v>
      </c>
      <c r="D14" s="112">
        <v>0</v>
      </c>
      <c r="E14" s="111">
        <v>0</v>
      </c>
      <c r="F14" s="112">
        <v>0</v>
      </c>
      <c r="G14" s="111">
        <v>0</v>
      </c>
      <c r="H14" s="112">
        <v>5000</v>
      </c>
      <c r="I14" s="111">
        <v>3000</v>
      </c>
      <c r="J14" s="159">
        <v>0</v>
      </c>
      <c r="K14" s="160">
        <v>0</v>
      </c>
      <c r="L14" s="159">
        <v>2000</v>
      </c>
      <c r="M14" s="160">
        <v>2000</v>
      </c>
      <c r="N14" s="159">
        <v>2000</v>
      </c>
      <c r="O14" s="160">
        <v>1000</v>
      </c>
      <c r="P14" s="19">
        <f t="shared" si="0"/>
        <v>15000</v>
      </c>
      <c r="Q14" s="1"/>
      <c r="R14" s="1"/>
    </row>
    <row r="15" spans="1:18" ht="20.100000000000001" customHeight="1" x14ac:dyDescent="0.25">
      <c r="A15" s="295"/>
      <c r="B15" s="158" t="s">
        <v>55</v>
      </c>
      <c r="C15" s="41" t="s">
        <v>56</v>
      </c>
      <c r="D15" s="112">
        <v>0</v>
      </c>
      <c r="E15" s="111">
        <v>0</v>
      </c>
      <c r="F15" s="112">
        <v>0</v>
      </c>
      <c r="G15" s="111">
        <v>0</v>
      </c>
      <c r="H15" s="112">
        <v>7500</v>
      </c>
      <c r="I15" s="111">
        <v>2500</v>
      </c>
      <c r="J15" s="159">
        <v>0</v>
      </c>
      <c r="K15" s="160">
        <v>0</v>
      </c>
      <c r="L15" s="159">
        <v>2500</v>
      </c>
      <c r="M15" s="160">
        <v>2500</v>
      </c>
      <c r="N15" s="159">
        <v>1500</v>
      </c>
      <c r="O15" s="160">
        <v>0</v>
      </c>
      <c r="P15" s="19">
        <f t="shared" si="0"/>
        <v>16500</v>
      </c>
      <c r="Q15" s="1"/>
      <c r="R15" s="1"/>
    </row>
    <row r="16" spans="1:18" ht="20.100000000000001" customHeight="1" x14ac:dyDescent="0.25">
      <c r="A16" s="295"/>
      <c r="B16" s="158" t="s">
        <v>28</v>
      </c>
      <c r="C16" s="41" t="s">
        <v>92</v>
      </c>
      <c r="D16" s="112">
        <v>0</v>
      </c>
      <c r="E16" s="111">
        <v>0</v>
      </c>
      <c r="F16" s="112">
        <v>0</v>
      </c>
      <c r="G16" s="111">
        <v>0</v>
      </c>
      <c r="H16" s="112">
        <v>3000</v>
      </c>
      <c r="I16" s="111">
        <v>2000</v>
      </c>
      <c r="J16" s="159">
        <v>0</v>
      </c>
      <c r="K16" s="160">
        <v>0</v>
      </c>
      <c r="L16" s="159">
        <v>2000</v>
      </c>
      <c r="M16" s="160">
        <v>0</v>
      </c>
      <c r="N16" s="159">
        <v>0</v>
      </c>
      <c r="O16" s="160">
        <v>0</v>
      </c>
      <c r="P16" s="19">
        <f t="shared" si="0"/>
        <v>7000</v>
      </c>
      <c r="Q16" s="1"/>
      <c r="R16" s="1"/>
    </row>
    <row r="17" spans="1:18" ht="20.100000000000001" customHeight="1" x14ac:dyDescent="0.25">
      <c r="A17" s="295"/>
      <c r="B17" s="158" t="s">
        <v>168</v>
      </c>
      <c r="C17" s="41" t="s">
        <v>169</v>
      </c>
      <c r="D17" s="112">
        <v>0</v>
      </c>
      <c r="E17" s="111">
        <v>0</v>
      </c>
      <c r="F17" s="112">
        <v>0</v>
      </c>
      <c r="G17" s="111">
        <v>0</v>
      </c>
      <c r="H17" s="112">
        <v>0</v>
      </c>
      <c r="I17" s="111">
        <v>0</v>
      </c>
      <c r="J17" s="159">
        <v>0</v>
      </c>
      <c r="K17" s="160">
        <v>0</v>
      </c>
      <c r="L17" s="159">
        <v>2000</v>
      </c>
      <c r="M17" s="160">
        <v>0</v>
      </c>
      <c r="N17" s="159">
        <v>0</v>
      </c>
      <c r="O17" s="160">
        <v>0</v>
      </c>
      <c r="P17" s="19">
        <f t="shared" si="0"/>
        <v>2000</v>
      </c>
      <c r="Q17" s="1"/>
      <c r="R17" s="1"/>
    </row>
    <row r="18" spans="1:18" ht="20.100000000000001" customHeight="1" x14ac:dyDescent="0.25">
      <c r="A18" s="295"/>
      <c r="B18" s="158" t="s">
        <v>170</v>
      </c>
      <c r="C18" s="41" t="s">
        <v>91</v>
      </c>
      <c r="D18" s="112">
        <v>0</v>
      </c>
      <c r="E18" s="111">
        <v>0</v>
      </c>
      <c r="F18" s="112">
        <v>0</v>
      </c>
      <c r="G18" s="111">
        <v>0</v>
      </c>
      <c r="H18" s="112">
        <v>0</v>
      </c>
      <c r="I18" s="111">
        <v>0</v>
      </c>
      <c r="J18" s="159">
        <v>0</v>
      </c>
      <c r="K18" s="160">
        <v>0</v>
      </c>
      <c r="L18" s="159">
        <v>14349.87</v>
      </c>
      <c r="M18" s="160">
        <v>10680</v>
      </c>
      <c r="N18" s="159">
        <v>12000</v>
      </c>
      <c r="O18" s="160">
        <v>8000</v>
      </c>
      <c r="P18" s="19">
        <f t="shared" si="0"/>
        <v>45029.87</v>
      </c>
      <c r="Q18" s="1"/>
      <c r="R18" s="1"/>
    </row>
    <row r="19" spans="1:18" ht="20.100000000000001" customHeight="1" x14ac:dyDescent="0.25">
      <c r="A19" s="295"/>
      <c r="B19" s="158" t="s">
        <v>171</v>
      </c>
      <c r="C19" s="41" t="s">
        <v>83</v>
      </c>
      <c r="D19" s="112">
        <v>0</v>
      </c>
      <c r="E19" s="111">
        <v>0</v>
      </c>
      <c r="F19" s="112">
        <v>0</v>
      </c>
      <c r="G19" s="111">
        <v>0</v>
      </c>
      <c r="H19" s="112">
        <v>0</v>
      </c>
      <c r="I19" s="111">
        <v>0</v>
      </c>
      <c r="J19" s="159">
        <v>0</v>
      </c>
      <c r="K19" s="160">
        <v>0</v>
      </c>
      <c r="L19" s="159">
        <v>2054</v>
      </c>
      <c r="M19" s="160">
        <v>0</v>
      </c>
      <c r="N19" s="159">
        <v>0</v>
      </c>
      <c r="O19" s="160">
        <v>0</v>
      </c>
      <c r="P19" s="19">
        <f t="shared" si="0"/>
        <v>2054</v>
      </c>
      <c r="Q19" s="1"/>
      <c r="R19" s="1"/>
    </row>
    <row r="20" spans="1:18" ht="20.100000000000001" customHeight="1" x14ac:dyDescent="0.25">
      <c r="A20" s="295"/>
      <c r="B20" s="158" t="s">
        <v>172</v>
      </c>
      <c r="C20" s="41" t="s">
        <v>71</v>
      </c>
      <c r="D20" s="112">
        <v>0</v>
      </c>
      <c r="E20" s="111">
        <v>0</v>
      </c>
      <c r="F20" s="112">
        <v>0</v>
      </c>
      <c r="G20" s="111">
        <v>0</v>
      </c>
      <c r="H20" s="112">
        <v>0</v>
      </c>
      <c r="I20" s="111">
        <v>0</v>
      </c>
      <c r="J20" s="159">
        <v>0</v>
      </c>
      <c r="K20" s="160">
        <v>0</v>
      </c>
      <c r="L20" s="159">
        <v>2750</v>
      </c>
      <c r="M20" s="160">
        <v>2500</v>
      </c>
      <c r="N20" s="159">
        <v>2500</v>
      </c>
      <c r="O20" s="160">
        <v>2500</v>
      </c>
      <c r="P20" s="19">
        <f t="shared" si="0"/>
        <v>10250</v>
      </c>
      <c r="Q20" s="1"/>
      <c r="R20" s="1"/>
    </row>
    <row r="21" spans="1:18" ht="20.100000000000001" customHeight="1" x14ac:dyDescent="0.25">
      <c r="A21" s="295"/>
      <c r="B21" s="158" t="s">
        <v>173</v>
      </c>
      <c r="C21" s="41" t="s">
        <v>174</v>
      </c>
      <c r="D21" s="112">
        <v>0</v>
      </c>
      <c r="E21" s="111">
        <v>0</v>
      </c>
      <c r="F21" s="112">
        <v>0</v>
      </c>
      <c r="G21" s="111">
        <v>0</v>
      </c>
      <c r="H21" s="112">
        <v>0</v>
      </c>
      <c r="I21" s="111">
        <v>0</v>
      </c>
      <c r="J21" s="159">
        <v>0</v>
      </c>
      <c r="K21" s="160">
        <v>0</v>
      </c>
      <c r="L21" s="159">
        <v>1500</v>
      </c>
      <c r="M21" s="160">
        <v>0</v>
      </c>
      <c r="N21" s="159">
        <v>1500</v>
      </c>
      <c r="O21" s="160">
        <v>0</v>
      </c>
      <c r="P21" s="19">
        <f t="shared" si="0"/>
        <v>3000</v>
      </c>
      <c r="Q21" s="1"/>
      <c r="R21" s="1"/>
    </row>
    <row r="22" spans="1:18" ht="20.100000000000001" customHeight="1" x14ac:dyDescent="0.25">
      <c r="A22" s="295"/>
      <c r="B22" s="158" t="s">
        <v>175</v>
      </c>
      <c r="C22" s="41" t="s">
        <v>176</v>
      </c>
      <c r="D22" s="112">
        <v>0</v>
      </c>
      <c r="E22" s="111">
        <v>0</v>
      </c>
      <c r="F22" s="112">
        <v>0</v>
      </c>
      <c r="G22" s="111">
        <v>0</v>
      </c>
      <c r="H22" s="112">
        <v>0</v>
      </c>
      <c r="I22" s="111">
        <v>0</v>
      </c>
      <c r="J22" s="159">
        <v>0</v>
      </c>
      <c r="K22" s="160">
        <v>0</v>
      </c>
      <c r="L22" s="159">
        <v>1200</v>
      </c>
      <c r="M22" s="160">
        <v>1200</v>
      </c>
      <c r="N22" s="159">
        <v>1200</v>
      </c>
      <c r="O22" s="160">
        <v>1200</v>
      </c>
      <c r="P22" s="19">
        <f t="shared" si="0"/>
        <v>4800</v>
      </c>
      <c r="Q22" s="1"/>
      <c r="R22" s="1"/>
    </row>
    <row r="23" spans="1:18" ht="20.100000000000001" customHeight="1" x14ac:dyDescent="0.25">
      <c r="A23" s="295"/>
      <c r="B23" s="158" t="s">
        <v>177</v>
      </c>
      <c r="C23" s="41" t="s">
        <v>35</v>
      </c>
      <c r="D23" s="112">
        <v>0</v>
      </c>
      <c r="E23" s="111">
        <v>0</v>
      </c>
      <c r="F23" s="112">
        <v>0</v>
      </c>
      <c r="G23" s="111">
        <v>0</v>
      </c>
      <c r="H23" s="112">
        <v>0</v>
      </c>
      <c r="I23" s="111">
        <v>0</v>
      </c>
      <c r="J23" s="159">
        <v>0</v>
      </c>
      <c r="K23" s="160">
        <v>0</v>
      </c>
      <c r="L23" s="159">
        <v>2000</v>
      </c>
      <c r="M23" s="160">
        <v>6401</v>
      </c>
      <c r="N23" s="159">
        <v>0</v>
      </c>
      <c r="O23" s="160">
        <v>2000</v>
      </c>
      <c r="P23" s="19">
        <f t="shared" si="0"/>
        <v>10401</v>
      </c>
      <c r="Q23" s="1"/>
      <c r="R23" s="1"/>
    </row>
    <row r="24" spans="1:18" ht="20.100000000000001" customHeight="1" x14ac:dyDescent="0.25">
      <c r="A24" s="295"/>
      <c r="B24" s="158" t="s">
        <v>178</v>
      </c>
      <c r="C24" s="41" t="s">
        <v>179</v>
      </c>
      <c r="D24" s="112">
        <v>0</v>
      </c>
      <c r="E24" s="111">
        <v>0</v>
      </c>
      <c r="F24" s="112">
        <v>0</v>
      </c>
      <c r="G24" s="111">
        <v>0</v>
      </c>
      <c r="H24" s="112">
        <v>0</v>
      </c>
      <c r="I24" s="111">
        <v>0</v>
      </c>
      <c r="J24" s="159">
        <v>0</v>
      </c>
      <c r="K24" s="160">
        <v>0</v>
      </c>
      <c r="L24" s="159">
        <v>10000</v>
      </c>
      <c r="M24" s="160">
        <v>0</v>
      </c>
      <c r="N24" s="159">
        <v>0</v>
      </c>
      <c r="O24" s="160">
        <v>0</v>
      </c>
      <c r="P24" s="19">
        <f t="shared" si="0"/>
        <v>10000</v>
      </c>
      <c r="Q24" s="1"/>
      <c r="R24" s="1"/>
    </row>
    <row r="25" spans="1:18" ht="20.100000000000001" customHeight="1" x14ac:dyDescent="0.25">
      <c r="A25" s="295"/>
      <c r="B25" s="158" t="s">
        <v>67</v>
      </c>
      <c r="C25" s="41" t="s">
        <v>180</v>
      </c>
      <c r="D25" s="112">
        <v>0</v>
      </c>
      <c r="E25" s="111">
        <v>0</v>
      </c>
      <c r="F25" s="112">
        <v>0</v>
      </c>
      <c r="G25" s="111">
        <v>0</v>
      </c>
      <c r="H25" s="112">
        <v>0</v>
      </c>
      <c r="I25" s="111">
        <v>0</v>
      </c>
      <c r="J25" s="159">
        <v>0</v>
      </c>
      <c r="K25" s="160">
        <v>0</v>
      </c>
      <c r="L25" s="159">
        <v>4015</v>
      </c>
      <c r="M25" s="160">
        <v>2642.6</v>
      </c>
      <c r="N25" s="159">
        <v>2001</v>
      </c>
      <c r="O25" s="160">
        <v>0</v>
      </c>
      <c r="P25" s="19">
        <f t="shared" si="0"/>
        <v>8658.6</v>
      </c>
      <c r="Q25" s="1"/>
      <c r="R25" s="1"/>
    </row>
    <row r="26" spans="1:18" ht="20.100000000000001" customHeight="1" x14ac:dyDescent="0.25">
      <c r="A26" s="295"/>
      <c r="B26" s="158" t="s">
        <v>181</v>
      </c>
      <c r="C26" s="41" t="s">
        <v>182</v>
      </c>
      <c r="D26" s="112">
        <v>0</v>
      </c>
      <c r="E26" s="111">
        <v>0</v>
      </c>
      <c r="F26" s="112">
        <v>0</v>
      </c>
      <c r="G26" s="111">
        <v>0</v>
      </c>
      <c r="H26" s="112">
        <v>0</v>
      </c>
      <c r="I26" s="111">
        <v>0</v>
      </c>
      <c r="J26" s="159">
        <v>0</v>
      </c>
      <c r="K26" s="160">
        <v>0</v>
      </c>
      <c r="L26" s="159">
        <v>1000</v>
      </c>
      <c r="M26" s="160">
        <v>1000</v>
      </c>
      <c r="N26" s="159">
        <v>0</v>
      </c>
      <c r="O26" s="160">
        <v>0</v>
      </c>
      <c r="P26" s="19">
        <f t="shared" si="0"/>
        <v>2000</v>
      </c>
      <c r="Q26" s="1"/>
      <c r="R26" s="1"/>
    </row>
    <row r="27" spans="1:18" ht="20.100000000000001" customHeight="1" x14ac:dyDescent="0.25">
      <c r="A27" s="295"/>
      <c r="B27" s="158" t="s">
        <v>183</v>
      </c>
      <c r="C27" s="41" t="s">
        <v>184</v>
      </c>
      <c r="D27" s="112">
        <v>0</v>
      </c>
      <c r="E27" s="111">
        <v>0</v>
      </c>
      <c r="F27" s="112">
        <v>0</v>
      </c>
      <c r="G27" s="111">
        <v>0</v>
      </c>
      <c r="H27" s="112">
        <v>0</v>
      </c>
      <c r="I27" s="111">
        <v>0</v>
      </c>
      <c r="J27" s="159">
        <v>0</v>
      </c>
      <c r="K27" s="160">
        <v>0</v>
      </c>
      <c r="L27" s="159">
        <v>4310</v>
      </c>
      <c r="M27" s="160">
        <v>0</v>
      </c>
      <c r="N27" s="159">
        <v>0</v>
      </c>
      <c r="O27" s="160">
        <v>0</v>
      </c>
      <c r="P27" s="19">
        <f t="shared" si="0"/>
        <v>4310</v>
      </c>
      <c r="Q27" s="1"/>
      <c r="R27" s="1"/>
    </row>
    <row r="28" spans="1:18" ht="20.100000000000001" customHeight="1" x14ac:dyDescent="0.25">
      <c r="A28" s="295"/>
      <c r="B28" s="158" t="s">
        <v>93</v>
      </c>
      <c r="C28" s="41" t="s">
        <v>94</v>
      </c>
      <c r="D28" s="112">
        <v>0</v>
      </c>
      <c r="E28" s="111">
        <v>0</v>
      </c>
      <c r="F28" s="112">
        <v>0</v>
      </c>
      <c r="G28" s="111">
        <v>1000</v>
      </c>
      <c r="H28" s="112">
        <v>6000</v>
      </c>
      <c r="I28" s="111">
        <v>3000</v>
      </c>
      <c r="J28" s="159">
        <v>0</v>
      </c>
      <c r="K28" s="160">
        <v>0</v>
      </c>
      <c r="L28" s="159">
        <v>0</v>
      </c>
      <c r="M28" s="160">
        <v>2000</v>
      </c>
      <c r="N28" s="159">
        <v>0</v>
      </c>
      <c r="O28" s="160">
        <v>0</v>
      </c>
      <c r="P28" s="19">
        <f t="shared" si="0"/>
        <v>12000</v>
      </c>
      <c r="Q28" s="1"/>
      <c r="R28" s="1"/>
    </row>
    <row r="29" spans="1:18" ht="20.100000000000001" customHeight="1" x14ac:dyDescent="0.25">
      <c r="A29" s="295"/>
      <c r="B29" s="158" t="s">
        <v>64</v>
      </c>
      <c r="C29" s="41" t="s">
        <v>63</v>
      </c>
      <c r="D29" s="112">
        <v>0</v>
      </c>
      <c r="E29" s="111">
        <v>0</v>
      </c>
      <c r="F29" s="112">
        <v>0</v>
      </c>
      <c r="G29" s="111">
        <v>0</v>
      </c>
      <c r="H29" s="112">
        <v>2100</v>
      </c>
      <c r="I29" s="111">
        <v>0</v>
      </c>
      <c r="J29" s="159">
        <v>0</v>
      </c>
      <c r="K29" s="160">
        <v>0</v>
      </c>
      <c r="L29" s="159">
        <v>0</v>
      </c>
      <c r="M29" s="160">
        <v>0</v>
      </c>
      <c r="N29" s="159">
        <v>0</v>
      </c>
      <c r="O29" s="160">
        <v>0</v>
      </c>
      <c r="P29" s="19">
        <f t="shared" si="0"/>
        <v>2100</v>
      </c>
      <c r="Q29" s="1"/>
      <c r="R29" s="1"/>
    </row>
    <row r="30" spans="1:18" ht="20.100000000000001" customHeight="1" x14ac:dyDescent="0.25">
      <c r="A30" s="295"/>
      <c r="B30" s="158" t="s">
        <v>137</v>
      </c>
      <c r="C30" s="41" t="s">
        <v>138</v>
      </c>
      <c r="D30" s="112">
        <v>0</v>
      </c>
      <c r="E30" s="111">
        <v>0</v>
      </c>
      <c r="F30" s="112">
        <v>0</v>
      </c>
      <c r="G30" s="111">
        <v>0</v>
      </c>
      <c r="H30" s="112">
        <v>20806.8</v>
      </c>
      <c r="I30" s="111">
        <v>9336.6</v>
      </c>
      <c r="J30" s="159">
        <v>0</v>
      </c>
      <c r="K30" s="160">
        <v>0</v>
      </c>
      <c r="L30" s="159">
        <v>0</v>
      </c>
      <c r="M30" s="160">
        <v>1500</v>
      </c>
      <c r="N30" s="159">
        <v>0</v>
      </c>
      <c r="O30" s="160">
        <v>1500</v>
      </c>
      <c r="P30" s="19">
        <f t="shared" si="0"/>
        <v>33143.4</v>
      </c>
      <c r="Q30" s="113"/>
      <c r="R30" s="75"/>
    </row>
    <row r="31" spans="1:18" ht="20.100000000000001" customHeight="1" x14ac:dyDescent="0.25">
      <c r="A31" s="295"/>
      <c r="B31" s="158" t="s">
        <v>141</v>
      </c>
      <c r="C31" s="41" t="s">
        <v>142</v>
      </c>
      <c r="D31" s="112">
        <v>0</v>
      </c>
      <c r="E31" s="111">
        <v>0</v>
      </c>
      <c r="F31" s="112">
        <v>0</v>
      </c>
      <c r="G31" s="111">
        <v>1000</v>
      </c>
      <c r="H31" s="112">
        <v>0</v>
      </c>
      <c r="I31" s="111">
        <v>0</v>
      </c>
      <c r="J31" s="159">
        <v>0</v>
      </c>
      <c r="K31" s="160">
        <v>0</v>
      </c>
      <c r="L31" s="159">
        <v>0</v>
      </c>
      <c r="M31" s="160">
        <v>0</v>
      </c>
      <c r="N31" s="159">
        <v>0</v>
      </c>
      <c r="O31" s="160">
        <v>0</v>
      </c>
      <c r="P31" s="19">
        <f t="shared" si="0"/>
        <v>1000</v>
      </c>
      <c r="Q31" s="113"/>
      <c r="R31" s="75"/>
    </row>
    <row r="32" spans="1:18" ht="20.100000000000001" customHeight="1" x14ac:dyDescent="0.25">
      <c r="A32" s="295"/>
      <c r="B32" s="158" t="s">
        <v>143</v>
      </c>
      <c r="C32" s="41" t="s">
        <v>87</v>
      </c>
      <c r="D32" s="112">
        <v>0</v>
      </c>
      <c r="E32" s="111">
        <v>0</v>
      </c>
      <c r="F32" s="112">
        <v>0</v>
      </c>
      <c r="G32" s="111">
        <v>900</v>
      </c>
      <c r="H32" s="112">
        <v>0</v>
      </c>
      <c r="I32" s="111">
        <v>0</v>
      </c>
      <c r="J32" s="159">
        <v>0</v>
      </c>
      <c r="K32" s="160">
        <v>0</v>
      </c>
      <c r="L32" s="159">
        <v>0</v>
      </c>
      <c r="M32" s="160">
        <v>0</v>
      </c>
      <c r="N32" s="159">
        <v>0</v>
      </c>
      <c r="O32" s="160">
        <v>0</v>
      </c>
      <c r="P32" s="19">
        <f t="shared" si="0"/>
        <v>900</v>
      </c>
      <c r="Q32" s="113"/>
      <c r="R32" s="75"/>
    </row>
    <row r="33" spans="1:18" ht="20.100000000000001" customHeight="1" x14ac:dyDescent="0.25">
      <c r="A33" s="295"/>
      <c r="B33" s="158" t="s">
        <v>143</v>
      </c>
      <c r="C33" s="41" t="s">
        <v>144</v>
      </c>
      <c r="D33" s="112">
        <v>0</v>
      </c>
      <c r="E33" s="111">
        <v>0</v>
      </c>
      <c r="F33" s="112">
        <v>0</v>
      </c>
      <c r="G33" s="111">
        <v>980</v>
      </c>
      <c r="H33" s="112">
        <v>0</v>
      </c>
      <c r="I33" s="111">
        <v>0</v>
      </c>
      <c r="J33" s="159">
        <v>0</v>
      </c>
      <c r="K33" s="160">
        <v>0</v>
      </c>
      <c r="L33" s="159">
        <v>0</v>
      </c>
      <c r="M33" s="160">
        <v>0</v>
      </c>
      <c r="N33" s="159">
        <v>0</v>
      </c>
      <c r="O33" s="160">
        <v>0</v>
      </c>
      <c r="P33" s="19">
        <f t="shared" si="0"/>
        <v>980</v>
      </c>
      <c r="Q33" s="113"/>
      <c r="R33" s="75"/>
    </row>
    <row r="34" spans="1:18" ht="20.100000000000001" customHeight="1" x14ac:dyDescent="0.25">
      <c r="A34" s="295"/>
      <c r="B34" s="161" t="s">
        <v>146</v>
      </c>
      <c r="C34" s="69" t="s">
        <v>145</v>
      </c>
      <c r="D34" s="112">
        <v>0</v>
      </c>
      <c r="E34" s="111">
        <v>0</v>
      </c>
      <c r="F34" s="112">
        <v>0</v>
      </c>
      <c r="G34" s="111">
        <v>0</v>
      </c>
      <c r="H34" s="112">
        <v>28800</v>
      </c>
      <c r="I34" s="111">
        <v>20000</v>
      </c>
      <c r="J34" s="159">
        <v>0</v>
      </c>
      <c r="K34" s="160">
        <v>0</v>
      </c>
      <c r="L34" s="159">
        <v>5818.18</v>
      </c>
      <c r="M34" s="160">
        <v>3636.36</v>
      </c>
      <c r="N34" s="159">
        <v>3000</v>
      </c>
      <c r="O34" s="160">
        <v>3500</v>
      </c>
      <c r="P34" s="19">
        <f t="shared" si="0"/>
        <v>64754.54</v>
      </c>
      <c r="Q34" s="113"/>
      <c r="R34" s="75"/>
    </row>
    <row r="35" spans="1:18" ht="20.100000000000001" customHeight="1" x14ac:dyDescent="0.25">
      <c r="A35" s="295"/>
      <c r="B35" s="158" t="s">
        <v>185</v>
      </c>
      <c r="C35" s="41" t="s">
        <v>186</v>
      </c>
      <c r="D35" s="112">
        <v>0</v>
      </c>
      <c r="E35" s="111">
        <v>0</v>
      </c>
      <c r="F35" s="112">
        <v>0</v>
      </c>
      <c r="G35" s="111">
        <v>0</v>
      </c>
      <c r="H35" s="112">
        <v>14960</v>
      </c>
      <c r="I35" s="111">
        <v>20732</v>
      </c>
      <c r="J35" s="159">
        <v>0</v>
      </c>
      <c r="K35" s="160">
        <v>0</v>
      </c>
      <c r="L35" s="159">
        <v>0</v>
      </c>
      <c r="M35" s="160">
        <v>0</v>
      </c>
      <c r="N35" s="159">
        <v>0</v>
      </c>
      <c r="O35" s="160">
        <v>0</v>
      </c>
      <c r="P35" s="19">
        <f t="shared" si="0"/>
        <v>35692</v>
      </c>
      <c r="Q35" s="113"/>
      <c r="R35" s="75"/>
    </row>
    <row r="36" spans="1:18" ht="20.100000000000001" customHeight="1" x14ac:dyDescent="0.25">
      <c r="A36" s="295"/>
      <c r="B36" s="158" t="s">
        <v>185</v>
      </c>
      <c r="C36" s="41" t="s">
        <v>187</v>
      </c>
      <c r="D36" s="112">
        <v>0</v>
      </c>
      <c r="E36" s="111">
        <v>0</v>
      </c>
      <c r="F36" s="112">
        <v>0</v>
      </c>
      <c r="G36" s="111">
        <v>0</v>
      </c>
      <c r="H36" s="112">
        <v>14848</v>
      </c>
      <c r="I36" s="111">
        <v>0</v>
      </c>
      <c r="J36" s="159">
        <v>0</v>
      </c>
      <c r="K36" s="160">
        <v>0</v>
      </c>
      <c r="L36" s="159">
        <v>0</v>
      </c>
      <c r="M36" s="160">
        <v>0</v>
      </c>
      <c r="N36" s="159">
        <v>0</v>
      </c>
      <c r="O36" s="160">
        <v>0</v>
      </c>
      <c r="P36" s="19">
        <f t="shared" si="0"/>
        <v>14848</v>
      </c>
      <c r="Q36" s="113"/>
      <c r="R36" s="75"/>
    </row>
    <row r="37" spans="1:18" ht="20.100000000000001" customHeight="1" x14ac:dyDescent="0.25">
      <c r="A37" s="295"/>
      <c r="B37" s="158" t="s">
        <v>188</v>
      </c>
      <c r="C37" s="41" t="s">
        <v>189</v>
      </c>
      <c r="D37" s="112">
        <v>0</v>
      </c>
      <c r="E37" s="111">
        <v>0</v>
      </c>
      <c r="F37" s="112">
        <v>0</v>
      </c>
      <c r="G37" s="111">
        <v>0</v>
      </c>
      <c r="H37" s="112">
        <v>3000</v>
      </c>
      <c r="I37" s="111">
        <v>7000</v>
      </c>
      <c r="J37" s="159">
        <v>0</v>
      </c>
      <c r="K37" s="160">
        <v>0</v>
      </c>
      <c r="L37" s="159">
        <v>0</v>
      </c>
      <c r="M37" s="160">
        <v>0</v>
      </c>
      <c r="N37" s="159">
        <v>0</v>
      </c>
      <c r="O37" s="160">
        <v>0</v>
      </c>
      <c r="P37" s="19">
        <f t="shared" si="0"/>
        <v>10000</v>
      </c>
      <c r="Q37" s="113"/>
      <c r="R37" s="75"/>
    </row>
    <row r="38" spans="1:18" ht="20.100000000000001" customHeight="1" thickBot="1" x14ac:dyDescent="0.3">
      <c r="A38" s="295"/>
      <c r="B38" s="158" t="s">
        <v>190</v>
      </c>
      <c r="C38" s="41" t="s">
        <v>191</v>
      </c>
      <c r="D38" s="112">
        <v>0</v>
      </c>
      <c r="E38" s="111">
        <v>0</v>
      </c>
      <c r="F38" s="112">
        <v>0</v>
      </c>
      <c r="G38" s="111">
        <v>0</v>
      </c>
      <c r="H38" s="112">
        <v>0</v>
      </c>
      <c r="I38" s="111">
        <v>2000</v>
      </c>
      <c r="J38" s="159">
        <v>0</v>
      </c>
      <c r="K38" s="160">
        <v>0</v>
      </c>
      <c r="L38" s="159">
        <v>0</v>
      </c>
      <c r="M38" s="160">
        <v>0</v>
      </c>
      <c r="N38" s="159">
        <v>0</v>
      </c>
      <c r="O38" s="160">
        <v>0</v>
      </c>
      <c r="P38" s="19">
        <f t="shared" si="0"/>
        <v>2000</v>
      </c>
      <c r="R38" s="75"/>
    </row>
    <row r="39" spans="1:18" ht="20.100000000000001" customHeight="1" thickBot="1" x14ac:dyDescent="0.3">
      <c r="A39" s="296"/>
      <c r="B39" s="66" t="s">
        <v>39</v>
      </c>
      <c r="C39" s="162" t="s">
        <v>40</v>
      </c>
      <c r="D39" s="163">
        <v>0</v>
      </c>
      <c r="E39" s="164">
        <v>0</v>
      </c>
      <c r="F39" s="163">
        <v>0</v>
      </c>
      <c r="G39" s="164">
        <v>0</v>
      </c>
      <c r="H39" s="163">
        <v>0</v>
      </c>
      <c r="I39" s="164">
        <v>0</v>
      </c>
      <c r="J39" s="165">
        <v>0</v>
      </c>
      <c r="K39" s="166">
        <v>5000</v>
      </c>
      <c r="L39" s="165">
        <v>2000</v>
      </c>
      <c r="M39" s="166">
        <v>2000</v>
      </c>
      <c r="N39" s="165">
        <v>2000</v>
      </c>
      <c r="O39" s="166">
        <v>1000</v>
      </c>
      <c r="P39" s="73">
        <f t="shared" si="0"/>
        <v>12000</v>
      </c>
      <c r="Q39" s="167">
        <f>SUM(P10:P39)</f>
        <v>379271.41</v>
      </c>
      <c r="R39" s="75"/>
    </row>
    <row r="40" spans="1:18" ht="21.75" thickTop="1" thickBot="1" x14ac:dyDescent="0.3">
      <c r="A40" s="168"/>
      <c r="B40" s="297" t="s">
        <v>105</v>
      </c>
      <c r="C40" s="298"/>
      <c r="D40" s="169">
        <f t="shared" ref="D40:N40" si="1">SUM(D3:D39)</f>
        <v>0</v>
      </c>
      <c r="E40" s="169">
        <f t="shared" si="1"/>
        <v>0</v>
      </c>
      <c r="F40" s="169">
        <f t="shared" si="1"/>
        <v>0</v>
      </c>
      <c r="G40" s="169">
        <f t="shared" si="1"/>
        <v>13393</v>
      </c>
      <c r="H40" s="169">
        <f t="shared" si="1"/>
        <v>138466.29999999999</v>
      </c>
      <c r="I40" s="170">
        <f t="shared" si="1"/>
        <v>84358.1</v>
      </c>
      <c r="J40" s="169">
        <f t="shared" si="1"/>
        <v>0</v>
      </c>
      <c r="K40" s="169">
        <f t="shared" si="1"/>
        <v>5000</v>
      </c>
      <c r="L40" s="170">
        <f t="shared" si="1"/>
        <v>84812.549999999988</v>
      </c>
      <c r="M40" s="169">
        <f t="shared" si="1"/>
        <v>61396.26</v>
      </c>
      <c r="N40" s="170">
        <f t="shared" si="1"/>
        <v>55159</v>
      </c>
      <c r="O40" s="169">
        <f>SUM(O3:O39)</f>
        <v>25700</v>
      </c>
      <c r="P40" s="171">
        <f>SUM(P3:P39)</f>
        <v>468285.20999999996</v>
      </c>
      <c r="Q40" s="83">
        <f>SUM(Q4:Q39)</f>
        <v>468285.20999999996</v>
      </c>
      <c r="R40" s="1"/>
    </row>
    <row r="41" spans="1:18" x14ac:dyDescent="0.25">
      <c r="A41" s="13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</sheetData>
  <mergeCells count="5">
    <mergeCell ref="A1:P1"/>
    <mergeCell ref="A3:A4"/>
    <mergeCell ref="A5:A9"/>
    <mergeCell ref="A10:A39"/>
    <mergeCell ref="B40:C4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B89" sqref="B89"/>
    </sheetView>
  </sheetViews>
  <sheetFormatPr defaultRowHeight="15" x14ac:dyDescent="0.25"/>
  <cols>
    <col min="1" max="1" width="19" style="84" customWidth="1"/>
    <col min="2" max="2" width="67" style="84" customWidth="1"/>
    <col min="3" max="3" width="45" style="84" customWidth="1"/>
    <col min="4" max="4" width="29" style="84" customWidth="1"/>
    <col min="5" max="5" width="27.140625" style="84" bestFit="1" customWidth="1"/>
    <col min="6" max="6" width="26.140625" style="84" bestFit="1" customWidth="1"/>
    <col min="7" max="7" width="27.140625" style="84" bestFit="1" customWidth="1"/>
    <col min="8" max="8" width="27.42578125" style="84" bestFit="1" customWidth="1"/>
    <col min="9" max="9" width="27.140625" style="84" bestFit="1" customWidth="1"/>
    <col min="10" max="12" width="22.42578125" style="84" customWidth="1"/>
    <col min="13" max="13" width="24.140625" style="84" bestFit="1" customWidth="1"/>
    <col min="14" max="14" width="22.42578125" style="84" customWidth="1"/>
    <col min="15" max="15" width="24.140625" style="84" bestFit="1" customWidth="1"/>
    <col min="16" max="16" width="30.140625" style="84" customWidth="1"/>
    <col min="17" max="17" width="28.7109375" style="84" bestFit="1" customWidth="1"/>
    <col min="18" max="18" width="13.85546875" customWidth="1"/>
    <col min="19" max="21" width="12.5703125" customWidth="1"/>
    <col min="257" max="257" width="19" customWidth="1"/>
    <col min="258" max="258" width="67" customWidth="1"/>
    <col min="259" max="259" width="45" customWidth="1"/>
    <col min="260" max="260" width="29" customWidth="1"/>
    <col min="261" max="261" width="27.140625" bestFit="1" customWidth="1"/>
    <col min="262" max="262" width="26.140625" bestFit="1" customWidth="1"/>
    <col min="263" max="263" width="27.140625" bestFit="1" customWidth="1"/>
    <col min="264" max="264" width="27.42578125" bestFit="1" customWidth="1"/>
    <col min="265" max="265" width="27.140625" bestFit="1" customWidth="1"/>
    <col min="266" max="268" width="22.42578125" customWidth="1"/>
    <col min="269" max="269" width="24.140625" bestFit="1" customWidth="1"/>
    <col min="270" max="270" width="22.42578125" customWidth="1"/>
    <col min="271" max="271" width="24.140625" bestFit="1" customWidth="1"/>
    <col min="272" max="272" width="30.140625" customWidth="1"/>
    <col min="273" max="273" width="28.7109375" bestFit="1" customWidth="1"/>
    <col min="274" max="274" width="13.85546875" customWidth="1"/>
    <col min="275" max="277" width="12.5703125" customWidth="1"/>
    <col min="513" max="513" width="19" customWidth="1"/>
    <col min="514" max="514" width="67" customWidth="1"/>
    <col min="515" max="515" width="45" customWidth="1"/>
    <col min="516" max="516" width="29" customWidth="1"/>
    <col min="517" max="517" width="27.140625" bestFit="1" customWidth="1"/>
    <col min="518" max="518" width="26.140625" bestFit="1" customWidth="1"/>
    <col min="519" max="519" width="27.140625" bestFit="1" customWidth="1"/>
    <col min="520" max="520" width="27.42578125" bestFit="1" customWidth="1"/>
    <col min="521" max="521" width="27.140625" bestFit="1" customWidth="1"/>
    <col min="522" max="524" width="22.42578125" customWidth="1"/>
    <col min="525" max="525" width="24.140625" bestFit="1" customWidth="1"/>
    <col min="526" max="526" width="22.42578125" customWidth="1"/>
    <col min="527" max="527" width="24.140625" bestFit="1" customWidth="1"/>
    <col min="528" max="528" width="30.140625" customWidth="1"/>
    <col min="529" max="529" width="28.7109375" bestFit="1" customWidth="1"/>
    <col min="530" max="530" width="13.85546875" customWidth="1"/>
    <col min="531" max="533" width="12.5703125" customWidth="1"/>
    <col min="769" max="769" width="19" customWidth="1"/>
    <col min="770" max="770" width="67" customWidth="1"/>
    <col min="771" max="771" width="45" customWidth="1"/>
    <col min="772" max="772" width="29" customWidth="1"/>
    <col min="773" max="773" width="27.140625" bestFit="1" customWidth="1"/>
    <col min="774" max="774" width="26.140625" bestFit="1" customWidth="1"/>
    <col min="775" max="775" width="27.140625" bestFit="1" customWidth="1"/>
    <col min="776" max="776" width="27.42578125" bestFit="1" customWidth="1"/>
    <col min="777" max="777" width="27.140625" bestFit="1" customWidth="1"/>
    <col min="778" max="780" width="22.42578125" customWidth="1"/>
    <col min="781" max="781" width="24.140625" bestFit="1" customWidth="1"/>
    <col min="782" max="782" width="22.42578125" customWidth="1"/>
    <col min="783" max="783" width="24.140625" bestFit="1" customWidth="1"/>
    <col min="784" max="784" width="30.140625" customWidth="1"/>
    <col min="785" max="785" width="28.7109375" bestFit="1" customWidth="1"/>
    <col min="786" max="786" width="13.85546875" customWidth="1"/>
    <col min="787" max="789" width="12.5703125" customWidth="1"/>
    <col min="1025" max="1025" width="19" customWidth="1"/>
    <col min="1026" max="1026" width="67" customWidth="1"/>
    <col min="1027" max="1027" width="45" customWidth="1"/>
    <col min="1028" max="1028" width="29" customWidth="1"/>
    <col min="1029" max="1029" width="27.140625" bestFit="1" customWidth="1"/>
    <col min="1030" max="1030" width="26.140625" bestFit="1" customWidth="1"/>
    <col min="1031" max="1031" width="27.140625" bestFit="1" customWidth="1"/>
    <col min="1032" max="1032" width="27.42578125" bestFit="1" customWidth="1"/>
    <col min="1033" max="1033" width="27.140625" bestFit="1" customWidth="1"/>
    <col min="1034" max="1036" width="22.42578125" customWidth="1"/>
    <col min="1037" max="1037" width="24.140625" bestFit="1" customWidth="1"/>
    <col min="1038" max="1038" width="22.42578125" customWidth="1"/>
    <col min="1039" max="1039" width="24.140625" bestFit="1" customWidth="1"/>
    <col min="1040" max="1040" width="30.140625" customWidth="1"/>
    <col min="1041" max="1041" width="28.7109375" bestFit="1" customWidth="1"/>
    <col min="1042" max="1042" width="13.85546875" customWidth="1"/>
    <col min="1043" max="1045" width="12.5703125" customWidth="1"/>
    <col min="1281" max="1281" width="19" customWidth="1"/>
    <col min="1282" max="1282" width="67" customWidth="1"/>
    <col min="1283" max="1283" width="45" customWidth="1"/>
    <col min="1284" max="1284" width="29" customWidth="1"/>
    <col min="1285" max="1285" width="27.140625" bestFit="1" customWidth="1"/>
    <col min="1286" max="1286" width="26.140625" bestFit="1" customWidth="1"/>
    <col min="1287" max="1287" width="27.140625" bestFit="1" customWidth="1"/>
    <col min="1288" max="1288" width="27.42578125" bestFit="1" customWidth="1"/>
    <col min="1289" max="1289" width="27.140625" bestFit="1" customWidth="1"/>
    <col min="1290" max="1292" width="22.42578125" customWidth="1"/>
    <col min="1293" max="1293" width="24.140625" bestFit="1" customWidth="1"/>
    <col min="1294" max="1294" width="22.42578125" customWidth="1"/>
    <col min="1295" max="1295" width="24.140625" bestFit="1" customWidth="1"/>
    <col min="1296" max="1296" width="30.140625" customWidth="1"/>
    <col min="1297" max="1297" width="28.7109375" bestFit="1" customWidth="1"/>
    <col min="1298" max="1298" width="13.85546875" customWidth="1"/>
    <col min="1299" max="1301" width="12.5703125" customWidth="1"/>
    <col min="1537" max="1537" width="19" customWidth="1"/>
    <col min="1538" max="1538" width="67" customWidth="1"/>
    <col min="1539" max="1539" width="45" customWidth="1"/>
    <col min="1540" max="1540" width="29" customWidth="1"/>
    <col min="1541" max="1541" width="27.140625" bestFit="1" customWidth="1"/>
    <col min="1542" max="1542" width="26.140625" bestFit="1" customWidth="1"/>
    <col min="1543" max="1543" width="27.140625" bestFit="1" customWidth="1"/>
    <col min="1544" max="1544" width="27.42578125" bestFit="1" customWidth="1"/>
    <col min="1545" max="1545" width="27.140625" bestFit="1" customWidth="1"/>
    <col min="1546" max="1548" width="22.42578125" customWidth="1"/>
    <col min="1549" max="1549" width="24.140625" bestFit="1" customWidth="1"/>
    <col min="1550" max="1550" width="22.42578125" customWidth="1"/>
    <col min="1551" max="1551" width="24.140625" bestFit="1" customWidth="1"/>
    <col min="1552" max="1552" width="30.140625" customWidth="1"/>
    <col min="1553" max="1553" width="28.7109375" bestFit="1" customWidth="1"/>
    <col min="1554" max="1554" width="13.85546875" customWidth="1"/>
    <col min="1555" max="1557" width="12.5703125" customWidth="1"/>
    <col min="1793" max="1793" width="19" customWidth="1"/>
    <col min="1794" max="1794" width="67" customWidth="1"/>
    <col min="1795" max="1795" width="45" customWidth="1"/>
    <col min="1796" max="1796" width="29" customWidth="1"/>
    <col min="1797" max="1797" width="27.140625" bestFit="1" customWidth="1"/>
    <col min="1798" max="1798" width="26.140625" bestFit="1" customWidth="1"/>
    <col min="1799" max="1799" width="27.140625" bestFit="1" customWidth="1"/>
    <col min="1800" max="1800" width="27.42578125" bestFit="1" customWidth="1"/>
    <col min="1801" max="1801" width="27.140625" bestFit="1" customWidth="1"/>
    <col min="1802" max="1804" width="22.42578125" customWidth="1"/>
    <col min="1805" max="1805" width="24.140625" bestFit="1" customWidth="1"/>
    <col min="1806" max="1806" width="22.42578125" customWidth="1"/>
    <col min="1807" max="1807" width="24.140625" bestFit="1" customWidth="1"/>
    <col min="1808" max="1808" width="30.140625" customWidth="1"/>
    <col min="1809" max="1809" width="28.7109375" bestFit="1" customWidth="1"/>
    <col min="1810" max="1810" width="13.85546875" customWidth="1"/>
    <col min="1811" max="1813" width="12.5703125" customWidth="1"/>
    <col min="2049" max="2049" width="19" customWidth="1"/>
    <col min="2050" max="2050" width="67" customWidth="1"/>
    <col min="2051" max="2051" width="45" customWidth="1"/>
    <col min="2052" max="2052" width="29" customWidth="1"/>
    <col min="2053" max="2053" width="27.140625" bestFit="1" customWidth="1"/>
    <col min="2054" max="2054" width="26.140625" bestFit="1" customWidth="1"/>
    <col min="2055" max="2055" width="27.140625" bestFit="1" customWidth="1"/>
    <col min="2056" max="2056" width="27.42578125" bestFit="1" customWidth="1"/>
    <col min="2057" max="2057" width="27.140625" bestFit="1" customWidth="1"/>
    <col min="2058" max="2060" width="22.42578125" customWidth="1"/>
    <col min="2061" max="2061" width="24.140625" bestFit="1" customWidth="1"/>
    <col min="2062" max="2062" width="22.42578125" customWidth="1"/>
    <col min="2063" max="2063" width="24.140625" bestFit="1" customWidth="1"/>
    <col min="2064" max="2064" width="30.140625" customWidth="1"/>
    <col min="2065" max="2065" width="28.7109375" bestFit="1" customWidth="1"/>
    <col min="2066" max="2066" width="13.85546875" customWidth="1"/>
    <col min="2067" max="2069" width="12.5703125" customWidth="1"/>
    <col min="2305" max="2305" width="19" customWidth="1"/>
    <col min="2306" max="2306" width="67" customWidth="1"/>
    <col min="2307" max="2307" width="45" customWidth="1"/>
    <col min="2308" max="2308" width="29" customWidth="1"/>
    <col min="2309" max="2309" width="27.140625" bestFit="1" customWidth="1"/>
    <col min="2310" max="2310" width="26.140625" bestFit="1" customWidth="1"/>
    <col min="2311" max="2311" width="27.140625" bestFit="1" customWidth="1"/>
    <col min="2312" max="2312" width="27.42578125" bestFit="1" customWidth="1"/>
    <col min="2313" max="2313" width="27.140625" bestFit="1" customWidth="1"/>
    <col min="2314" max="2316" width="22.42578125" customWidth="1"/>
    <col min="2317" max="2317" width="24.140625" bestFit="1" customWidth="1"/>
    <col min="2318" max="2318" width="22.42578125" customWidth="1"/>
    <col min="2319" max="2319" width="24.140625" bestFit="1" customWidth="1"/>
    <col min="2320" max="2320" width="30.140625" customWidth="1"/>
    <col min="2321" max="2321" width="28.7109375" bestFit="1" customWidth="1"/>
    <col min="2322" max="2322" width="13.85546875" customWidth="1"/>
    <col min="2323" max="2325" width="12.5703125" customWidth="1"/>
    <col min="2561" max="2561" width="19" customWidth="1"/>
    <col min="2562" max="2562" width="67" customWidth="1"/>
    <col min="2563" max="2563" width="45" customWidth="1"/>
    <col min="2564" max="2564" width="29" customWidth="1"/>
    <col min="2565" max="2565" width="27.140625" bestFit="1" customWidth="1"/>
    <col min="2566" max="2566" width="26.140625" bestFit="1" customWidth="1"/>
    <col min="2567" max="2567" width="27.140625" bestFit="1" customWidth="1"/>
    <col min="2568" max="2568" width="27.42578125" bestFit="1" customWidth="1"/>
    <col min="2569" max="2569" width="27.140625" bestFit="1" customWidth="1"/>
    <col min="2570" max="2572" width="22.42578125" customWidth="1"/>
    <col min="2573" max="2573" width="24.140625" bestFit="1" customWidth="1"/>
    <col min="2574" max="2574" width="22.42578125" customWidth="1"/>
    <col min="2575" max="2575" width="24.140625" bestFit="1" customWidth="1"/>
    <col min="2576" max="2576" width="30.140625" customWidth="1"/>
    <col min="2577" max="2577" width="28.7109375" bestFit="1" customWidth="1"/>
    <col min="2578" max="2578" width="13.85546875" customWidth="1"/>
    <col min="2579" max="2581" width="12.5703125" customWidth="1"/>
    <col min="2817" max="2817" width="19" customWidth="1"/>
    <col min="2818" max="2818" width="67" customWidth="1"/>
    <col min="2819" max="2819" width="45" customWidth="1"/>
    <col min="2820" max="2820" width="29" customWidth="1"/>
    <col min="2821" max="2821" width="27.140625" bestFit="1" customWidth="1"/>
    <col min="2822" max="2822" width="26.140625" bestFit="1" customWidth="1"/>
    <col min="2823" max="2823" width="27.140625" bestFit="1" customWidth="1"/>
    <col min="2824" max="2824" width="27.42578125" bestFit="1" customWidth="1"/>
    <col min="2825" max="2825" width="27.140625" bestFit="1" customWidth="1"/>
    <col min="2826" max="2828" width="22.42578125" customWidth="1"/>
    <col min="2829" max="2829" width="24.140625" bestFit="1" customWidth="1"/>
    <col min="2830" max="2830" width="22.42578125" customWidth="1"/>
    <col min="2831" max="2831" width="24.140625" bestFit="1" customWidth="1"/>
    <col min="2832" max="2832" width="30.140625" customWidth="1"/>
    <col min="2833" max="2833" width="28.7109375" bestFit="1" customWidth="1"/>
    <col min="2834" max="2834" width="13.85546875" customWidth="1"/>
    <col min="2835" max="2837" width="12.5703125" customWidth="1"/>
    <col min="3073" max="3073" width="19" customWidth="1"/>
    <col min="3074" max="3074" width="67" customWidth="1"/>
    <col min="3075" max="3075" width="45" customWidth="1"/>
    <col min="3076" max="3076" width="29" customWidth="1"/>
    <col min="3077" max="3077" width="27.140625" bestFit="1" customWidth="1"/>
    <col min="3078" max="3078" width="26.140625" bestFit="1" customWidth="1"/>
    <col min="3079" max="3079" width="27.140625" bestFit="1" customWidth="1"/>
    <col min="3080" max="3080" width="27.42578125" bestFit="1" customWidth="1"/>
    <col min="3081" max="3081" width="27.140625" bestFit="1" customWidth="1"/>
    <col min="3082" max="3084" width="22.42578125" customWidth="1"/>
    <col min="3085" max="3085" width="24.140625" bestFit="1" customWidth="1"/>
    <col min="3086" max="3086" width="22.42578125" customWidth="1"/>
    <col min="3087" max="3087" width="24.140625" bestFit="1" customWidth="1"/>
    <col min="3088" max="3088" width="30.140625" customWidth="1"/>
    <col min="3089" max="3089" width="28.7109375" bestFit="1" customWidth="1"/>
    <col min="3090" max="3090" width="13.85546875" customWidth="1"/>
    <col min="3091" max="3093" width="12.5703125" customWidth="1"/>
    <col min="3329" max="3329" width="19" customWidth="1"/>
    <col min="3330" max="3330" width="67" customWidth="1"/>
    <col min="3331" max="3331" width="45" customWidth="1"/>
    <col min="3332" max="3332" width="29" customWidth="1"/>
    <col min="3333" max="3333" width="27.140625" bestFit="1" customWidth="1"/>
    <col min="3334" max="3334" width="26.140625" bestFit="1" customWidth="1"/>
    <col min="3335" max="3335" width="27.140625" bestFit="1" customWidth="1"/>
    <col min="3336" max="3336" width="27.42578125" bestFit="1" customWidth="1"/>
    <col min="3337" max="3337" width="27.140625" bestFit="1" customWidth="1"/>
    <col min="3338" max="3340" width="22.42578125" customWidth="1"/>
    <col min="3341" max="3341" width="24.140625" bestFit="1" customWidth="1"/>
    <col min="3342" max="3342" width="22.42578125" customWidth="1"/>
    <col min="3343" max="3343" width="24.140625" bestFit="1" customWidth="1"/>
    <col min="3344" max="3344" width="30.140625" customWidth="1"/>
    <col min="3345" max="3345" width="28.7109375" bestFit="1" customWidth="1"/>
    <col min="3346" max="3346" width="13.85546875" customWidth="1"/>
    <col min="3347" max="3349" width="12.5703125" customWidth="1"/>
    <col min="3585" max="3585" width="19" customWidth="1"/>
    <col min="3586" max="3586" width="67" customWidth="1"/>
    <col min="3587" max="3587" width="45" customWidth="1"/>
    <col min="3588" max="3588" width="29" customWidth="1"/>
    <col min="3589" max="3589" width="27.140625" bestFit="1" customWidth="1"/>
    <col min="3590" max="3590" width="26.140625" bestFit="1" customWidth="1"/>
    <col min="3591" max="3591" width="27.140625" bestFit="1" customWidth="1"/>
    <col min="3592" max="3592" width="27.42578125" bestFit="1" customWidth="1"/>
    <col min="3593" max="3593" width="27.140625" bestFit="1" customWidth="1"/>
    <col min="3594" max="3596" width="22.42578125" customWidth="1"/>
    <col min="3597" max="3597" width="24.140625" bestFit="1" customWidth="1"/>
    <col min="3598" max="3598" width="22.42578125" customWidth="1"/>
    <col min="3599" max="3599" width="24.140625" bestFit="1" customWidth="1"/>
    <col min="3600" max="3600" width="30.140625" customWidth="1"/>
    <col min="3601" max="3601" width="28.7109375" bestFit="1" customWidth="1"/>
    <col min="3602" max="3602" width="13.85546875" customWidth="1"/>
    <col min="3603" max="3605" width="12.5703125" customWidth="1"/>
    <col min="3841" max="3841" width="19" customWidth="1"/>
    <col min="3842" max="3842" width="67" customWidth="1"/>
    <col min="3843" max="3843" width="45" customWidth="1"/>
    <col min="3844" max="3844" width="29" customWidth="1"/>
    <col min="3845" max="3845" width="27.140625" bestFit="1" customWidth="1"/>
    <col min="3846" max="3846" width="26.140625" bestFit="1" customWidth="1"/>
    <col min="3847" max="3847" width="27.140625" bestFit="1" customWidth="1"/>
    <col min="3848" max="3848" width="27.42578125" bestFit="1" customWidth="1"/>
    <col min="3849" max="3849" width="27.140625" bestFit="1" customWidth="1"/>
    <col min="3850" max="3852" width="22.42578125" customWidth="1"/>
    <col min="3853" max="3853" width="24.140625" bestFit="1" customWidth="1"/>
    <col min="3854" max="3854" width="22.42578125" customWidth="1"/>
    <col min="3855" max="3855" width="24.140625" bestFit="1" customWidth="1"/>
    <col min="3856" max="3856" width="30.140625" customWidth="1"/>
    <col min="3857" max="3857" width="28.7109375" bestFit="1" customWidth="1"/>
    <col min="3858" max="3858" width="13.85546875" customWidth="1"/>
    <col min="3859" max="3861" width="12.5703125" customWidth="1"/>
    <col min="4097" max="4097" width="19" customWidth="1"/>
    <col min="4098" max="4098" width="67" customWidth="1"/>
    <col min="4099" max="4099" width="45" customWidth="1"/>
    <col min="4100" max="4100" width="29" customWidth="1"/>
    <col min="4101" max="4101" width="27.140625" bestFit="1" customWidth="1"/>
    <col min="4102" max="4102" width="26.140625" bestFit="1" customWidth="1"/>
    <col min="4103" max="4103" width="27.140625" bestFit="1" customWidth="1"/>
    <col min="4104" max="4104" width="27.42578125" bestFit="1" customWidth="1"/>
    <col min="4105" max="4105" width="27.140625" bestFit="1" customWidth="1"/>
    <col min="4106" max="4108" width="22.42578125" customWidth="1"/>
    <col min="4109" max="4109" width="24.140625" bestFit="1" customWidth="1"/>
    <col min="4110" max="4110" width="22.42578125" customWidth="1"/>
    <col min="4111" max="4111" width="24.140625" bestFit="1" customWidth="1"/>
    <col min="4112" max="4112" width="30.140625" customWidth="1"/>
    <col min="4113" max="4113" width="28.7109375" bestFit="1" customWidth="1"/>
    <col min="4114" max="4114" width="13.85546875" customWidth="1"/>
    <col min="4115" max="4117" width="12.5703125" customWidth="1"/>
    <col min="4353" max="4353" width="19" customWidth="1"/>
    <col min="4354" max="4354" width="67" customWidth="1"/>
    <col min="4355" max="4355" width="45" customWidth="1"/>
    <col min="4356" max="4356" width="29" customWidth="1"/>
    <col min="4357" max="4357" width="27.140625" bestFit="1" customWidth="1"/>
    <col min="4358" max="4358" width="26.140625" bestFit="1" customWidth="1"/>
    <col min="4359" max="4359" width="27.140625" bestFit="1" customWidth="1"/>
    <col min="4360" max="4360" width="27.42578125" bestFit="1" customWidth="1"/>
    <col min="4361" max="4361" width="27.140625" bestFit="1" customWidth="1"/>
    <col min="4362" max="4364" width="22.42578125" customWidth="1"/>
    <col min="4365" max="4365" width="24.140625" bestFit="1" customWidth="1"/>
    <col min="4366" max="4366" width="22.42578125" customWidth="1"/>
    <col min="4367" max="4367" width="24.140625" bestFit="1" customWidth="1"/>
    <col min="4368" max="4368" width="30.140625" customWidth="1"/>
    <col min="4369" max="4369" width="28.7109375" bestFit="1" customWidth="1"/>
    <col min="4370" max="4370" width="13.85546875" customWidth="1"/>
    <col min="4371" max="4373" width="12.5703125" customWidth="1"/>
    <col min="4609" max="4609" width="19" customWidth="1"/>
    <col min="4610" max="4610" width="67" customWidth="1"/>
    <col min="4611" max="4611" width="45" customWidth="1"/>
    <col min="4612" max="4612" width="29" customWidth="1"/>
    <col min="4613" max="4613" width="27.140625" bestFit="1" customWidth="1"/>
    <col min="4614" max="4614" width="26.140625" bestFit="1" customWidth="1"/>
    <col min="4615" max="4615" width="27.140625" bestFit="1" customWidth="1"/>
    <col min="4616" max="4616" width="27.42578125" bestFit="1" customWidth="1"/>
    <col min="4617" max="4617" width="27.140625" bestFit="1" customWidth="1"/>
    <col min="4618" max="4620" width="22.42578125" customWidth="1"/>
    <col min="4621" max="4621" width="24.140625" bestFit="1" customWidth="1"/>
    <col min="4622" max="4622" width="22.42578125" customWidth="1"/>
    <col min="4623" max="4623" width="24.140625" bestFit="1" customWidth="1"/>
    <col min="4624" max="4624" width="30.140625" customWidth="1"/>
    <col min="4625" max="4625" width="28.7109375" bestFit="1" customWidth="1"/>
    <col min="4626" max="4626" width="13.85546875" customWidth="1"/>
    <col min="4627" max="4629" width="12.5703125" customWidth="1"/>
    <col min="4865" max="4865" width="19" customWidth="1"/>
    <col min="4866" max="4866" width="67" customWidth="1"/>
    <col min="4867" max="4867" width="45" customWidth="1"/>
    <col min="4868" max="4868" width="29" customWidth="1"/>
    <col min="4869" max="4869" width="27.140625" bestFit="1" customWidth="1"/>
    <col min="4870" max="4870" width="26.140625" bestFit="1" customWidth="1"/>
    <col min="4871" max="4871" width="27.140625" bestFit="1" customWidth="1"/>
    <col min="4872" max="4872" width="27.42578125" bestFit="1" customWidth="1"/>
    <col min="4873" max="4873" width="27.140625" bestFit="1" customWidth="1"/>
    <col min="4874" max="4876" width="22.42578125" customWidth="1"/>
    <col min="4877" max="4877" width="24.140625" bestFit="1" customWidth="1"/>
    <col min="4878" max="4878" width="22.42578125" customWidth="1"/>
    <col min="4879" max="4879" width="24.140625" bestFit="1" customWidth="1"/>
    <col min="4880" max="4880" width="30.140625" customWidth="1"/>
    <col min="4881" max="4881" width="28.7109375" bestFit="1" customWidth="1"/>
    <col min="4882" max="4882" width="13.85546875" customWidth="1"/>
    <col min="4883" max="4885" width="12.5703125" customWidth="1"/>
    <col min="5121" max="5121" width="19" customWidth="1"/>
    <col min="5122" max="5122" width="67" customWidth="1"/>
    <col min="5123" max="5123" width="45" customWidth="1"/>
    <col min="5124" max="5124" width="29" customWidth="1"/>
    <col min="5125" max="5125" width="27.140625" bestFit="1" customWidth="1"/>
    <col min="5126" max="5126" width="26.140625" bestFit="1" customWidth="1"/>
    <col min="5127" max="5127" width="27.140625" bestFit="1" customWidth="1"/>
    <col min="5128" max="5128" width="27.42578125" bestFit="1" customWidth="1"/>
    <col min="5129" max="5129" width="27.140625" bestFit="1" customWidth="1"/>
    <col min="5130" max="5132" width="22.42578125" customWidth="1"/>
    <col min="5133" max="5133" width="24.140625" bestFit="1" customWidth="1"/>
    <col min="5134" max="5134" width="22.42578125" customWidth="1"/>
    <col min="5135" max="5135" width="24.140625" bestFit="1" customWidth="1"/>
    <col min="5136" max="5136" width="30.140625" customWidth="1"/>
    <col min="5137" max="5137" width="28.7109375" bestFit="1" customWidth="1"/>
    <col min="5138" max="5138" width="13.85546875" customWidth="1"/>
    <col min="5139" max="5141" width="12.5703125" customWidth="1"/>
    <col min="5377" max="5377" width="19" customWidth="1"/>
    <col min="5378" max="5378" width="67" customWidth="1"/>
    <col min="5379" max="5379" width="45" customWidth="1"/>
    <col min="5380" max="5380" width="29" customWidth="1"/>
    <col min="5381" max="5381" width="27.140625" bestFit="1" customWidth="1"/>
    <col min="5382" max="5382" width="26.140625" bestFit="1" customWidth="1"/>
    <col min="5383" max="5383" width="27.140625" bestFit="1" customWidth="1"/>
    <col min="5384" max="5384" width="27.42578125" bestFit="1" customWidth="1"/>
    <col min="5385" max="5385" width="27.140625" bestFit="1" customWidth="1"/>
    <col min="5386" max="5388" width="22.42578125" customWidth="1"/>
    <col min="5389" max="5389" width="24.140625" bestFit="1" customWidth="1"/>
    <col min="5390" max="5390" width="22.42578125" customWidth="1"/>
    <col min="5391" max="5391" width="24.140625" bestFit="1" customWidth="1"/>
    <col min="5392" max="5392" width="30.140625" customWidth="1"/>
    <col min="5393" max="5393" width="28.7109375" bestFit="1" customWidth="1"/>
    <col min="5394" max="5394" width="13.85546875" customWidth="1"/>
    <col min="5395" max="5397" width="12.5703125" customWidth="1"/>
    <col min="5633" max="5633" width="19" customWidth="1"/>
    <col min="5634" max="5634" width="67" customWidth="1"/>
    <col min="5635" max="5635" width="45" customWidth="1"/>
    <col min="5636" max="5636" width="29" customWidth="1"/>
    <col min="5637" max="5637" width="27.140625" bestFit="1" customWidth="1"/>
    <col min="5638" max="5638" width="26.140625" bestFit="1" customWidth="1"/>
    <col min="5639" max="5639" width="27.140625" bestFit="1" customWidth="1"/>
    <col min="5640" max="5640" width="27.42578125" bestFit="1" customWidth="1"/>
    <col min="5641" max="5641" width="27.140625" bestFit="1" customWidth="1"/>
    <col min="5642" max="5644" width="22.42578125" customWidth="1"/>
    <col min="5645" max="5645" width="24.140625" bestFit="1" customWidth="1"/>
    <col min="5646" max="5646" width="22.42578125" customWidth="1"/>
    <col min="5647" max="5647" width="24.140625" bestFit="1" customWidth="1"/>
    <col min="5648" max="5648" width="30.140625" customWidth="1"/>
    <col min="5649" max="5649" width="28.7109375" bestFit="1" customWidth="1"/>
    <col min="5650" max="5650" width="13.85546875" customWidth="1"/>
    <col min="5651" max="5653" width="12.5703125" customWidth="1"/>
    <col min="5889" max="5889" width="19" customWidth="1"/>
    <col min="5890" max="5890" width="67" customWidth="1"/>
    <col min="5891" max="5891" width="45" customWidth="1"/>
    <col min="5892" max="5892" width="29" customWidth="1"/>
    <col min="5893" max="5893" width="27.140625" bestFit="1" customWidth="1"/>
    <col min="5894" max="5894" width="26.140625" bestFit="1" customWidth="1"/>
    <col min="5895" max="5895" width="27.140625" bestFit="1" customWidth="1"/>
    <col min="5896" max="5896" width="27.42578125" bestFit="1" customWidth="1"/>
    <col min="5897" max="5897" width="27.140625" bestFit="1" customWidth="1"/>
    <col min="5898" max="5900" width="22.42578125" customWidth="1"/>
    <col min="5901" max="5901" width="24.140625" bestFit="1" customWidth="1"/>
    <col min="5902" max="5902" width="22.42578125" customWidth="1"/>
    <col min="5903" max="5903" width="24.140625" bestFit="1" customWidth="1"/>
    <col min="5904" max="5904" width="30.140625" customWidth="1"/>
    <col min="5905" max="5905" width="28.7109375" bestFit="1" customWidth="1"/>
    <col min="5906" max="5906" width="13.85546875" customWidth="1"/>
    <col min="5907" max="5909" width="12.5703125" customWidth="1"/>
    <col min="6145" max="6145" width="19" customWidth="1"/>
    <col min="6146" max="6146" width="67" customWidth="1"/>
    <col min="6147" max="6147" width="45" customWidth="1"/>
    <col min="6148" max="6148" width="29" customWidth="1"/>
    <col min="6149" max="6149" width="27.140625" bestFit="1" customWidth="1"/>
    <col min="6150" max="6150" width="26.140625" bestFit="1" customWidth="1"/>
    <col min="6151" max="6151" width="27.140625" bestFit="1" customWidth="1"/>
    <col min="6152" max="6152" width="27.42578125" bestFit="1" customWidth="1"/>
    <col min="6153" max="6153" width="27.140625" bestFit="1" customWidth="1"/>
    <col min="6154" max="6156" width="22.42578125" customWidth="1"/>
    <col min="6157" max="6157" width="24.140625" bestFit="1" customWidth="1"/>
    <col min="6158" max="6158" width="22.42578125" customWidth="1"/>
    <col min="6159" max="6159" width="24.140625" bestFit="1" customWidth="1"/>
    <col min="6160" max="6160" width="30.140625" customWidth="1"/>
    <col min="6161" max="6161" width="28.7109375" bestFit="1" customWidth="1"/>
    <col min="6162" max="6162" width="13.85546875" customWidth="1"/>
    <col min="6163" max="6165" width="12.5703125" customWidth="1"/>
    <col min="6401" max="6401" width="19" customWidth="1"/>
    <col min="6402" max="6402" width="67" customWidth="1"/>
    <col min="6403" max="6403" width="45" customWidth="1"/>
    <col min="6404" max="6404" width="29" customWidth="1"/>
    <col min="6405" max="6405" width="27.140625" bestFit="1" customWidth="1"/>
    <col min="6406" max="6406" width="26.140625" bestFit="1" customWidth="1"/>
    <col min="6407" max="6407" width="27.140625" bestFit="1" customWidth="1"/>
    <col min="6408" max="6408" width="27.42578125" bestFit="1" customWidth="1"/>
    <col min="6409" max="6409" width="27.140625" bestFit="1" customWidth="1"/>
    <col min="6410" max="6412" width="22.42578125" customWidth="1"/>
    <col min="6413" max="6413" width="24.140625" bestFit="1" customWidth="1"/>
    <col min="6414" max="6414" width="22.42578125" customWidth="1"/>
    <col min="6415" max="6415" width="24.140625" bestFit="1" customWidth="1"/>
    <col min="6416" max="6416" width="30.140625" customWidth="1"/>
    <col min="6417" max="6417" width="28.7109375" bestFit="1" customWidth="1"/>
    <col min="6418" max="6418" width="13.85546875" customWidth="1"/>
    <col min="6419" max="6421" width="12.5703125" customWidth="1"/>
    <col min="6657" max="6657" width="19" customWidth="1"/>
    <col min="6658" max="6658" width="67" customWidth="1"/>
    <col min="6659" max="6659" width="45" customWidth="1"/>
    <col min="6660" max="6660" width="29" customWidth="1"/>
    <col min="6661" max="6661" width="27.140625" bestFit="1" customWidth="1"/>
    <col min="6662" max="6662" width="26.140625" bestFit="1" customWidth="1"/>
    <col min="6663" max="6663" width="27.140625" bestFit="1" customWidth="1"/>
    <col min="6664" max="6664" width="27.42578125" bestFit="1" customWidth="1"/>
    <col min="6665" max="6665" width="27.140625" bestFit="1" customWidth="1"/>
    <col min="6666" max="6668" width="22.42578125" customWidth="1"/>
    <col min="6669" max="6669" width="24.140625" bestFit="1" customWidth="1"/>
    <col min="6670" max="6670" width="22.42578125" customWidth="1"/>
    <col min="6671" max="6671" width="24.140625" bestFit="1" customWidth="1"/>
    <col min="6672" max="6672" width="30.140625" customWidth="1"/>
    <col min="6673" max="6673" width="28.7109375" bestFit="1" customWidth="1"/>
    <col min="6674" max="6674" width="13.85546875" customWidth="1"/>
    <col min="6675" max="6677" width="12.5703125" customWidth="1"/>
    <col min="6913" max="6913" width="19" customWidth="1"/>
    <col min="6914" max="6914" width="67" customWidth="1"/>
    <col min="6915" max="6915" width="45" customWidth="1"/>
    <col min="6916" max="6916" width="29" customWidth="1"/>
    <col min="6917" max="6917" width="27.140625" bestFit="1" customWidth="1"/>
    <col min="6918" max="6918" width="26.140625" bestFit="1" customWidth="1"/>
    <col min="6919" max="6919" width="27.140625" bestFit="1" customWidth="1"/>
    <col min="6920" max="6920" width="27.42578125" bestFit="1" customWidth="1"/>
    <col min="6921" max="6921" width="27.140625" bestFit="1" customWidth="1"/>
    <col min="6922" max="6924" width="22.42578125" customWidth="1"/>
    <col min="6925" max="6925" width="24.140625" bestFit="1" customWidth="1"/>
    <col min="6926" max="6926" width="22.42578125" customWidth="1"/>
    <col min="6927" max="6927" width="24.140625" bestFit="1" customWidth="1"/>
    <col min="6928" max="6928" width="30.140625" customWidth="1"/>
    <col min="6929" max="6929" width="28.7109375" bestFit="1" customWidth="1"/>
    <col min="6930" max="6930" width="13.85546875" customWidth="1"/>
    <col min="6931" max="6933" width="12.5703125" customWidth="1"/>
    <col min="7169" max="7169" width="19" customWidth="1"/>
    <col min="7170" max="7170" width="67" customWidth="1"/>
    <col min="7171" max="7171" width="45" customWidth="1"/>
    <col min="7172" max="7172" width="29" customWidth="1"/>
    <col min="7173" max="7173" width="27.140625" bestFit="1" customWidth="1"/>
    <col min="7174" max="7174" width="26.140625" bestFit="1" customWidth="1"/>
    <col min="7175" max="7175" width="27.140625" bestFit="1" customWidth="1"/>
    <col min="7176" max="7176" width="27.42578125" bestFit="1" customWidth="1"/>
    <col min="7177" max="7177" width="27.140625" bestFit="1" customWidth="1"/>
    <col min="7178" max="7180" width="22.42578125" customWidth="1"/>
    <col min="7181" max="7181" width="24.140625" bestFit="1" customWidth="1"/>
    <col min="7182" max="7182" width="22.42578125" customWidth="1"/>
    <col min="7183" max="7183" width="24.140625" bestFit="1" customWidth="1"/>
    <col min="7184" max="7184" width="30.140625" customWidth="1"/>
    <col min="7185" max="7185" width="28.7109375" bestFit="1" customWidth="1"/>
    <col min="7186" max="7186" width="13.85546875" customWidth="1"/>
    <col min="7187" max="7189" width="12.5703125" customWidth="1"/>
    <col min="7425" max="7425" width="19" customWidth="1"/>
    <col min="7426" max="7426" width="67" customWidth="1"/>
    <col min="7427" max="7427" width="45" customWidth="1"/>
    <col min="7428" max="7428" width="29" customWidth="1"/>
    <col min="7429" max="7429" width="27.140625" bestFit="1" customWidth="1"/>
    <col min="7430" max="7430" width="26.140625" bestFit="1" customWidth="1"/>
    <col min="7431" max="7431" width="27.140625" bestFit="1" customWidth="1"/>
    <col min="7432" max="7432" width="27.42578125" bestFit="1" customWidth="1"/>
    <col min="7433" max="7433" width="27.140625" bestFit="1" customWidth="1"/>
    <col min="7434" max="7436" width="22.42578125" customWidth="1"/>
    <col min="7437" max="7437" width="24.140625" bestFit="1" customWidth="1"/>
    <col min="7438" max="7438" width="22.42578125" customWidth="1"/>
    <col min="7439" max="7439" width="24.140625" bestFit="1" customWidth="1"/>
    <col min="7440" max="7440" width="30.140625" customWidth="1"/>
    <col min="7441" max="7441" width="28.7109375" bestFit="1" customWidth="1"/>
    <col min="7442" max="7442" width="13.85546875" customWidth="1"/>
    <col min="7443" max="7445" width="12.5703125" customWidth="1"/>
    <col min="7681" max="7681" width="19" customWidth="1"/>
    <col min="7682" max="7682" width="67" customWidth="1"/>
    <col min="7683" max="7683" width="45" customWidth="1"/>
    <col min="7684" max="7684" width="29" customWidth="1"/>
    <col min="7685" max="7685" width="27.140625" bestFit="1" customWidth="1"/>
    <col min="7686" max="7686" width="26.140625" bestFit="1" customWidth="1"/>
    <col min="7687" max="7687" width="27.140625" bestFit="1" customWidth="1"/>
    <col min="7688" max="7688" width="27.42578125" bestFit="1" customWidth="1"/>
    <col min="7689" max="7689" width="27.140625" bestFit="1" customWidth="1"/>
    <col min="7690" max="7692" width="22.42578125" customWidth="1"/>
    <col min="7693" max="7693" width="24.140625" bestFit="1" customWidth="1"/>
    <col min="7694" max="7694" width="22.42578125" customWidth="1"/>
    <col min="7695" max="7695" width="24.140625" bestFit="1" customWidth="1"/>
    <col min="7696" max="7696" width="30.140625" customWidth="1"/>
    <col min="7697" max="7697" width="28.7109375" bestFit="1" customWidth="1"/>
    <col min="7698" max="7698" width="13.85546875" customWidth="1"/>
    <col min="7699" max="7701" width="12.5703125" customWidth="1"/>
    <col min="7937" max="7937" width="19" customWidth="1"/>
    <col min="7938" max="7938" width="67" customWidth="1"/>
    <col min="7939" max="7939" width="45" customWidth="1"/>
    <col min="7940" max="7940" width="29" customWidth="1"/>
    <col min="7941" max="7941" width="27.140625" bestFit="1" customWidth="1"/>
    <col min="7942" max="7942" width="26.140625" bestFit="1" customWidth="1"/>
    <col min="7943" max="7943" width="27.140625" bestFit="1" customWidth="1"/>
    <col min="7944" max="7944" width="27.42578125" bestFit="1" customWidth="1"/>
    <col min="7945" max="7945" width="27.140625" bestFit="1" customWidth="1"/>
    <col min="7946" max="7948" width="22.42578125" customWidth="1"/>
    <col min="7949" max="7949" width="24.140625" bestFit="1" customWidth="1"/>
    <col min="7950" max="7950" width="22.42578125" customWidth="1"/>
    <col min="7951" max="7951" width="24.140625" bestFit="1" customWidth="1"/>
    <col min="7952" max="7952" width="30.140625" customWidth="1"/>
    <col min="7953" max="7953" width="28.7109375" bestFit="1" customWidth="1"/>
    <col min="7954" max="7954" width="13.85546875" customWidth="1"/>
    <col min="7955" max="7957" width="12.5703125" customWidth="1"/>
    <col min="8193" max="8193" width="19" customWidth="1"/>
    <col min="8194" max="8194" width="67" customWidth="1"/>
    <col min="8195" max="8195" width="45" customWidth="1"/>
    <col min="8196" max="8196" width="29" customWidth="1"/>
    <col min="8197" max="8197" width="27.140625" bestFit="1" customWidth="1"/>
    <col min="8198" max="8198" width="26.140625" bestFit="1" customWidth="1"/>
    <col min="8199" max="8199" width="27.140625" bestFit="1" customWidth="1"/>
    <col min="8200" max="8200" width="27.42578125" bestFit="1" customWidth="1"/>
    <col min="8201" max="8201" width="27.140625" bestFit="1" customWidth="1"/>
    <col min="8202" max="8204" width="22.42578125" customWidth="1"/>
    <col min="8205" max="8205" width="24.140625" bestFit="1" customWidth="1"/>
    <col min="8206" max="8206" width="22.42578125" customWidth="1"/>
    <col min="8207" max="8207" width="24.140625" bestFit="1" customWidth="1"/>
    <col min="8208" max="8208" width="30.140625" customWidth="1"/>
    <col min="8209" max="8209" width="28.7109375" bestFit="1" customWidth="1"/>
    <col min="8210" max="8210" width="13.85546875" customWidth="1"/>
    <col min="8211" max="8213" width="12.5703125" customWidth="1"/>
    <col min="8449" max="8449" width="19" customWidth="1"/>
    <col min="8450" max="8450" width="67" customWidth="1"/>
    <col min="8451" max="8451" width="45" customWidth="1"/>
    <col min="8452" max="8452" width="29" customWidth="1"/>
    <col min="8453" max="8453" width="27.140625" bestFit="1" customWidth="1"/>
    <col min="8454" max="8454" width="26.140625" bestFit="1" customWidth="1"/>
    <col min="8455" max="8455" width="27.140625" bestFit="1" customWidth="1"/>
    <col min="8456" max="8456" width="27.42578125" bestFit="1" customWidth="1"/>
    <col min="8457" max="8457" width="27.140625" bestFit="1" customWidth="1"/>
    <col min="8458" max="8460" width="22.42578125" customWidth="1"/>
    <col min="8461" max="8461" width="24.140625" bestFit="1" customWidth="1"/>
    <col min="8462" max="8462" width="22.42578125" customWidth="1"/>
    <col min="8463" max="8463" width="24.140625" bestFit="1" customWidth="1"/>
    <col min="8464" max="8464" width="30.140625" customWidth="1"/>
    <col min="8465" max="8465" width="28.7109375" bestFit="1" customWidth="1"/>
    <col min="8466" max="8466" width="13.85546875" customWidth="1"/>
    <col min="8467" max="8469" width="12.5703125" customWidth="1"/>
    <col min="8705" max="8705" width="19" customWidth="1"/>
    <col min="8706" max="8706" width="67" customWidth="1"/>
    <col min="8707" max="8707" width="45" customWidth="1"/>
    <col min="8708" max="8708" width="29" customWidth="1"/>
    <col min="8709" max="8709" width="27.140625" bestFit="1" customWidth="1"/>
    <col min="8710" max="8710" width="26.140625" bestFit="1" customWidth="1"/>
    <col min="8711" max="8711" width="27.140625" bestFit="1" customWidth="1"/>
    <col min="8712" max="8712" width="27.42578125" bestFit="1" customWidth="1"/>
    <col min="8713" max="8713" width="27.140625" bestFit="1" customWidth="1"/>
    <col min="8714" max="8716" width="22.42578125" customWidth="1"/>
    <col min="8717" max="8717" width="24.140625" bestFit="1" customWidth="1"/>
    <col min="8718" max="8718" width="22.42578125" customWidth="1"/>
    <col min="8719" max="8719" width="24.140625" bestFit="1" customWidth="1"/>
    <col min="8720" max="8720" width="30.140625" customWidth="1"/>
    <col min="8721" max="8721" width="28.7109375" bestFit="1" customWidth="1"/>
    <col min="8722" max="8722" width="13.85546875" customWidth="1"/>
    <col min="8723" max="8725" width="12.5703125" customWidth="1"/>
    <col min="8961" max="8961" width="19" customWidth="1"/>
    <col min="8962" max="8962" width="67" customWidth="1"/>
    <col min="8963" max="8963" width="45" customWidth="1"/>
    <col min="8964" max="8964" width="29" customWidth="1"/>
    <col min="8965" max="8965" width="27.140625" bestFit="1" customWidth="1"/>
    <col min="8966" max="8966" width="26.140625" bestFit="1" customWidth="1"/>
    <col min="8967" max="8967" width="27.140625" bestFit="1" customWidth="1"/>
    <col min="8968" max="8968" width="27.42578125" bestFit="1" customWidth="1"/>
    <col min="8969" max="8969" width="27.140625" bestFit="1" customWidth="1"/>
    <col min="8970" max="8972" width="22.42578125" customWidth="1"/>
    <col min="8973" max="8973" width="24.140625" bestFit="1" customWidth="1"/>
    <col min="8974" max="8974" width="22.42578125" customWidth="1"/>
    <col min="8975" max="8975" width="24.140625" bestFit="1" customWidth="1"/>
    <col min="8976" max="8976" width="30.140625" customWidth="1"/>
    <col min="8977" max="8977" width="28.7109375" bestFit="1" customWidth="1"/>
    <col min="8978" max="8978" width="13.85546875" customWidth="1"/>
    <col min="8979" max="8981" width="12.5703125" customWidth="1"/>
    <col min="9217" max="9217" width="19" customWidth="1"/>
    <col min="9218" max="9218" width="67" customWidth="1"/>
    <col min="9219" max="9219" width="45" customWidth="1"/>
    <col min="9220" max="9220" width="29" customWidth="1"/>
    <col min="9221" max="9221" width="27.140625" bestFit="1" customWidth="1"/>
    <col min="9222" max="9222" width="26.140625" bestFit="1" customWidth="1"/>
    <col min="9223" max="9223" width="27.140625" bestFit="1" customWidth="1"/>
    <col min="9224" max="9224" width="27.42578125" bestFit="1" customWidth="1"/>
    <col min="9225" max="9225" width="27.140625" bestFit="1" customWidth="1"/>
    <col min="9226" max="9228" width="22.42578125" customWidth="1"/>
    <col min="9229" max="9229" width="24.140625" bestFit="1" customWidth="1"/>
    <col min="9230" max="9230" width="22.42578125" customWidth="1"/>
    <col min="9231" max="9231" width="24.140625" bestFit="1" customWidth="1"/>
    <col min="9232" max="9232" width="30.140625" customWidth="1"/>
    <col min="9233" max="9233" width="28.7109375" bestFit="1" customWidth="1"/>
    <col min="9234" max="9234" width="13.85546875" customWidth="1"/>
    <col min="9235" max="9237" width="12.5703125" customWidth="1"/>
    <col min="9473" max="9473" width="19" customWidth="1"/>
    <col min="9474" max="9474" width="67" customWidth="1"/>
    <col min="9475" max="9475" width="45" customWidth="1"/>
    <col min="9476" max="9476" width="29" customWidth="1"/>
    <col min="9477" max="9477" width="27.140625" bestFit="1" customWidth="1"/>
    <col min="9478" max="9478" width="26.140625" bestFit="1" customWidth="1"/>
    <col min="9479" max="9479" width="27.140625" bestFit="1" customWidth="1"/>
    <col min="9480" max="9480" width="27.42578125" bestFit="1" customWidth="1"/>
    <col min="9481" max="9481" width="27.140625" bestFit="1" customWidth="1"/>
    <col min="9482" max="9484" width="22.42578125" customWidth="1"/>
    <col min="9485" max="9485" width="24.140625" bestFit="1" customWidth="1"/>
    <col min="9486" max="9486" width="22.42578125" customWidth="1"/>
    <col min="9487" max="9487" width="24.140625" bestFit="1" customWidth="1"/>
    <col min="9488" max="9488" width="30.140625" customWidth="1"/>
    <col min="9489" max="9489" width="28.7109375" bestFit="1" customWidth="1"/>
    <col min="9490" max="9490" width="13.85546875" customWidth="1"/>
    <col min="9491" max="9493" width="12.5703125" customWidth="1"/>
    <col min="9729" max="9729" width="19" customWidth="1"/>
    <col min="9730" max="9730" width="67" customWidth="1"/>
    <col min="9731" max="9731" width="45" customWidth="1"/>
    <col min="9732" max="9732" width="29" customWidth="1"/>
    <col min="9733" max="9733" width="27.140625" bestFit="1" customWidth="1"/>
    <col min="9734" max="9734" width="26.140625" bestFit="1" customWidth="1"/>
    <col min="9735" max="9735" width="27.140625" bestFit="1" customWidth="1"/>
    <col min="9736" max="9736" width="27.42578125" bestFit="1" customWidth="1"/>
    <col min="9737" max="9737" width="27.140625" bestFit="1" customWidth="1"/>
    <col min="9738" max="9740" width="22.42578125" customWidth="1"/>
    <col min="9741" max="9741" width="24.140625" bestFit="1" customWidth="1"/>
    <col min="9742" max="9742" width="22.42578125" customWidth="1"/>
    <col min="9743" max="9743" width="24.140625" bestFit="1" customWidth="1"/>
    <col min="9744" max="9744" width="30.140625" customWidth="1"/>
    <col min="9745" max="9745" width="28.7109375" bestFit="1" customWidth="1"/>
    <col min="9746" max="9746" width="13.85546875" customWidth="1"/>
    <col min="9747" max="9749" width="12.5703125" customWidth="1"/>
    <col min="9985" max="9985" width="19" customWidth="1"/>
    <col min="9986" max="9986" width="67" customWidth="1"/>
    <col min="9987" max="9987" width="45" customWidth="1"/>
    <col min="9988" max="9988" width="29" customWidth="1"/>
    <col min="9989" max="9989" width="27.140625" bestFit="1" customWidth="1"/>
    <col min="9990" max="9990" width="26.140625" bestFit="1" customWidth="1"/>
    <col min="9991" max="9991" width="27.140625" bestFit="1" customWidth="1"/>
    <col min="9992" max="9992" width="27.42578125" bestFit="1" customWidth="1"/>
    <col min="9993" max="9993" width="27.140625" bestFit="1" customWidth="1"/>
    <col min="9994" max="9996" width="22.42578125" customWidth="1"/>
    <col min="9997" max="9997" width="24.140625" bestFit="1" customWidth="1"/>
    <col min="9998" max="9998" width="22.42578125" customWidth="1"/>
    <col min="9999" max="9999" width="24.140625" bestFit="1" customWidth="1"/>
    <col min="10000" max="10000" width="30.140625" customWidth="1"/>
    <col min="10001" max="10001" width="28.7109375" bestFit="1" customWidth="1"/>
    <col min="10002" max="10002" width="13.85546875" customWidth="1"/>
    <col min="10003" max="10005" width="12.5703125" customWidth="1"/>
    <col min="10241" max="10241" width="19" customWidth="1"/>
    <col min="10242" max="10242" width="67" customWidth="1"/>
    <col min="10243" max="10243" width="45" customWidth="1"/>
    <col min="10244" max="10244" width="29" customWidth="1"/>
    <col min="10245" max="10245" width="27.140625" bestFit="1" customWidth="1"/>
    <col min="10246" max="10246" width="26.140625" bestFit="1" customWidth="1"/>
    <col min="10247" max="10247" width="27.140625" bestFit="1" customWidth="1"/>
    <col min="10248" max="10248" width="27.42578125" bestFit="1" customWidth="1"/>
    <col min="10249" max="10249" width="27.140625" bestFit="1" customWidth="1"/>
    <col min="10250" max="10252" width="22.42578125" customWidth="1"/>
    <col min="10253" max="10253" width="24.140625" bestFit="1" customWidth="1"/>
    <col min="10254" max="10254" width="22.42578125" customWidth="1"/>
    <col min="10255" max="10255" width="24.140625" bestFit="1" customWidth="1"/>
    <col min="10256" max="10256" width="30.140625" customWidth="1"/>
    <col min="10257" max="10257" width="28.7109375" bestFit="1" customWidth="1"/>
    <col min="10258" max="10258" width="13.85546875" customWidth="1"/>
    <col min="10259" max="10261" width="12.5703125" customWidth="1"/>
    <col min="10497" max="10497" width="19" customWidth="1"/>
    <col min="10498" max="10498" width="67" customWidth="1"/>
    <col min="10499" max="10499" width="45" customWidth="1"/>
    <col min="10500" max="10500" width="29" customWidth="1"/>
    <col min="10501" max="10501" width="27.140625" bestFit="1" customWidth="1"/>
    <col min="10502" max="10502" width="26.140625" bestFit="1" customWidth="1"/>
    <col min="10503" max="10503" width="27.140625" bestFit="1" customWidth="1"/>
    <col min="10504" max="10504" width="27.42578125" bestFit="1" customWidth="1"/>
    <col min="10505" max="10505" width="27.140625" bestFit="1" customWidth="1"/>
    <col min="10506" max="10508" width="22.42578125" customWidth="1"/>
    <col min="10509" max="10509" width="24.140625" bestFit="1" customWidth="1"/>
    <col min="10510" max="10510" width="22.42578125" customWidth="1"/>
    <col min="10511" max="10511" width="24.140625" bestFit="1" customWidth="1"/>
    <col min="10512" max="10512" width="30.140625" customWidth="1"/>
    <col min="10513" max="10513" width="28.7109375" bestFit="1" customWidth="1"/>
    <col min="10514" max="10514" width="13.85546875" customWidth="1"/>
    <col min="10515" max="10517" width="12.5703125" customWidth="1"/>
    <col min="10753" max="10753" width="19" customWidth="1"/>
    <col min="10754" max="10754" width="67" customWidth="1"/>
    <col min="10755" max="10755" width="45" customWidth="1"/>
    <col min="10756" max="10756" width="29" customWidth="1"/>
    <col min="10757" max="10757" width="27.140625" bestFit="1" customWidth="1"/>
    <col min="10758" max="10758" width="26.140625" bestFit="1" customWidth="1"/>
    <col min="10759" max="10759" width="27.140625" bestFit="1" customWidth="1"/>
    <col min="10760" max="10760" width="27.42578125" bestFit="1" customWidth="1"/>
    <col min="10761" max="10761" width="27.140625" bestFit="1" customWidth="1"/>
    <col min="10762" max="10764" width="22.42578125" customWidth="1"/>
    <col min="10765" max="10765" width="24.140625" bestFit="1" customWidth="1"/>
    <col min="10766" max="10766" width="22.42578125" customWidth="1"/>
    <col min="10767" max="10767" width="24.140625" bestFit="1" customWidth="1"/>
    <col min="10768" max="10768" width="30.140625" customWidth="1"/>
    <col min="10769" max="10769" width="28.7109375" bestFit="1" customWidth="1"/>
    <col min="10770" max="10770" width="13.85546875" customWidth="1"/>
    <col min="10771" max="10773" width="12.5703125" customWidth="1"/>
    <col min="11009" max="11009" width="19" customWidth="1"/>
    <col min="11010" max="11010" width="67" customWidth="1"/>
    <col min="11011" max="11011" width="45" customWidth="1"/>
    <col min="11012" max="11012" width="29" customWidth="1"/>
    <col min="11013" max="11013" width="27.140625" bestFit="1" customWidth="1"/>
    <col min="11014" max="11014" width="26.140625" bestFit="1" customWidth="1"/>
    <col min="11015" max="11015" width="27.140625" bestFit="1" customWidth="1"/>
    <col min="11016" max="11016" width="27.42578125" bestFit="1" customWidth="1"/>
    <col min="11017" max="11017" width="27.140625" bestFit="1" customWidth="1"/>
    <col min="11018" max="11020" width="22.42578125" customWidth="1"/>
    <col min="11021" max="11021" width="24.140625" bestFit="1" customWidth="1"/>
    <col min="11022" max="11022" width="22.42578125" customWidth="1"/>
    <col min="11023" max="11023" width="24.140625" bestFit="1" customWidth="1"/>
    <col min="11024" max="11024" width="30.140625" customWidth="1"/>
    <col min="11025" max="11025" width="28.7109375" bestFit="1" customWidth="1"/>
    <col min="11026" max="11026" width="13.85546875" customWidth="1"/>
    <col min="11027" max="11029" width="12.5703125" customWidth="1"/>
    <col min="11265" max="11265" width="19" customWidth="1"/>
    <col min="11266" max="11266" width="67" customWidth="1"/>
    <col min="11267" max="11267" width="45" customWidth="1"/>
    <col min="11268" max="11268" width="29" customWidth="1"/>
    <col min="11269" max="11269" width="27.140625" bestFit="1" customWidth="1"/>
    <col min="11270" max="11270" width="26.140625" bestFit="1" customWidth="1"/>
    <col min="11271" max="11271" width="27.140625" bestFit="1" customWidth="1"/>
    <col min="11272" max="11272" width="27.42578125" bestFit="1" customWidth="1"/>
    <col min="11273" max="11273" width="27.140625" bestFit="1" customWidth="1"/>
    <col min="11274" max="11276" width="22.42578125" customWidth="1"/>
    <col min="11277" max="11277" width="24.140625" bestFit="1" customWidth="1"/>
    <col min="11278" max="11278" width="22.42578125" customWidth="1"/>
    <col min="11279" max="11279" width="24.140625" bestFit="1" customWidth="1"/>
    <col min="11280" max="11280" width="30.140625" customWidth="1"/>
    <col min="11281" max="11281" width="28.7109375" bestFit="1" customWidth="1"/>
    <col min="11282" max="11282" width="13.85546875" customWidth="1"/>
    <col min="11283" max="11285" width="12.5703125" customWidth="1"/>
    <col min="11521" max="11521" width="19" customWidth="1"/>
    <col min="11522" max="11522" width="67" customWidth="1"/>
    <col min="11523" max="11523" width="45" customWidth="1"/>
    <col min="11524" max="11524" width="29" customWidth="1"/>
    <col min="11525" max="11525" width="27.140625" bestFit="1" customWidth="1"/>
    <col min="11526" max="11526" width="26.140625" bestFit="1" customWidth="1"/>
    <col min="11527" max="11527" width="27.140625" bestFit="1" customWidth="1"/>
    <col min="11528" max="11528" width="27.42578125" bestFit="1" customWidth="1"/>
    <col min="11529" max="11529" width="27.140625" bestFit="1" customWidth="1"/>
    <col min="11530" max="11532" width="22.42578125" customWidth="1"/>
    <col min="11533" max="11533" width="24.140625" bestFit="1" customWidth="1"/>
    <col min="11534" max="11534" width="22.42578125" customWidth="1"/>
    <col min="11535" max="11535" width="24.140625" bestFit="1" customWidth="1"/>
    <col min="11536" max="11536" width="30.140625" customWidth="1"/>
    <col min="11537" max="11537" width="28.7109375" bestFit="1" customWidth="1"/>
    <col min="11538" max="11538" width="13.85546875" customWidth="1"/>
    <col min="11539" max="11541" width="12.5703125" customWidth="1"/>
    <col min="11777" max="11777" width="19" customWidth="1"/>
    <col min="11778" max="11778" width="67" customWidth="1"/>
    <col min="11779" max="11779" width="45" customWidth="1"/>
    <col min="11780" max="11780" width="29" customWidth="1"/>
    <col min="11781" max="11781" width="27.140625" bestFit="1" customWidth="1"/>
    <col min="11782" max="11782" width="26.140625" bestFit="1" customWidth="1"/>
    <col min="11783" max="11783" width="27.140625" bestFit="1" customWidth="1"/>
    <col min="11784" max="11784" width="27.42578125" bestFit="1" customWidth="1"/>
    <col min="11785" max="11785" width="27.140625" bestFit="1" customWidth="1"/>
    <col min="11786" max="11788" width="22.42578125" customWidth="1"/>
    <col min="11789" max="11789" width="24.140625" bestFit="1" customWidth="1"/>
    <col min="11790" max="11790" width="22.42578125" customWidth="1"/>
    <col min="11791" max="11791" width="24.140625" bestFit="1" customWidth="1"/>
    <col min="11792" max="11792" width="30.140625" customWidth="1"/>
    <col min="11793" max="11793" width="28.7109375" bestFit="1" customWidth="1"/>
    <col min="11794" max="11794" width="13.85546875" customWidth="1"/>
    <col min="11795" max="11797" width="12.5703125" customWidth="1"/>
    <col min="12033" max="12033" width="19" customWidth="1"/>
    <col min="12034" max="12034" width="67" customWidth="1"/>
    <col min="12035" max="12035" width="45" customWidth="1"/>
    <col min="12036" max="12036" width="29" customWidth="1"/>
    <col min="12037" max="12037" width="27.140625" bestFit="1" customWidth="1"/>
    <col min="12038" max="12038" width="26.140625" bestFit="1" customWidth="1"/>
    <col min="12039" max="12039" width="27.140625" bestFit="1" customWidth="1"/>
    <col min="12040" max="12040" width="27.42578125" bestFit="1" customWidth="1"/>
    <col min="12041" max="12041" width="27.140625" bestFit="1" customWidth="1"/>
    <col min="12042" max="12044" width="22.42578125" customWidth="1"/>
    <col min="12045" max="12045" width="24.140625" bestFit="1" customWidth="1"/>
    <col min="12046" max="12046" width="22.42578125" customWidth="1"/>
    <col min="12047" max="12047" width="24.140625" bestFit="1" customWidth="1"/>
    <col min="12048" max="12048" width="30.140625" customWidth="1"/>
    <col min="12049" max="12049" width="28.7109375" bestFit="1" customWidth="1"/>
    <col min="12050" max="12050" width="13.85546875" customWidth="1"/>
    <col min="12051" max="12053" width="12.5703125" customWidth="1"/>
    <col min="12289" max="12289" width="19" customWidth="1"/>
    <col min="12290" max="12290" width="67" customWidth="1"/>
    <col min="12291" max="12291" width="45" customWidth="1"/>
    <col min="12292" max="12292" width="29" customWidth="1"/>
    <col min="12293" max="12293" width="27.140625" bestFit="1" customWidth="1"/>
    <col min="12294" max="12294" width="26.140625" bestFit="1" customWidth="1"/>
    <col min="12295" max="12295" width="27.140625" bestFit="1" customWidth="1"/>
    <col min="12296" max="12296" width="27.42578125" bestFit="1" customWidth="1"/>
    <col min="12297" max="12297" width="27.140625" bestFit="1" customWidth="1"/>
    <col min="12298" max="12300" width="22.42578125" customWidth="1"/>
    <col min="12301" max="12301" width="24.140625" bestFit="1" customWidth="1"/>
    <col min="12302" max="12302" width="22.42578125" customWidth="1"/>
    <col min="12303" max="12303" width="24.140625" bestFit="1" customWidth="1"/>
    <col min="12304" max="12304" width="30.140625" customWidth="1"/>
    <col min="12305" max="12305" width="28.7109375" bestFit="1" customWidth="1"/>
    <col min="12306" max="12306" width="13.85546875" customWidth="1"/>
    <col min="12307" max="12309" width="12.5703125" customWidth="1"/>
    <col min="12545" max="12545" width="19" customWidth="1"/>
    <col min="12546" max="12546" width="67" customWidth="1"/>
    <col min="12547" max="12547" width="45" customWidth="1"/>
    <col min="12548" max="12548" width="29" customWidth="1"/>
    <col min="12549" max="12549" width="27.140625" bestFit="1" customWidth="1"/>
    <col min="12550" max="12550" width="26.140625" bestFit="1" customWidth="1"/>
    <col min="12551" max="12551" width="27.140625" bestFit="1" customWidth="1"/>
    <col min="12552" max="12552" width="27.42578125" bestFit="1" customWidth="1"/>
    <col min="12553" max="12553" width="27.140625" bestFit="1" customWidth="1"/>
    <col min="12554" max="12556" width="22.42578125" customWidth="1"/>
    <col min="12557" max="12557" width="24.140625" bestFit="1" customWidth="1"/>
    <col min="12558" max="12558" width="22.42578125" customWidth="1"/>
    <col min="12559" max="12559" width="24.140625" bestFit="1" customWidth="1"/>
    <col min="12560" max="12560" width="30.140625" customWidth="1"/>
    <col min="12561" max="12561" width="28.7109375" bestFit="1" customWidth="1"/>
    <col min="12562" max="12562" width="13.85546875" customWidth="1"/>
    <col min="12563" max="12565" width="12.5703125" customWidth="1"/>
    <col min="12801" max="12801" width="19" customWidth="1"/>
    <col min="12802" max="12802" width="67" customWidth="1"/>
    <col min="12803" max="12803" width="45" customWidth="1"/>
    <col min="12804" max="12804" width="29" customWidth="1"/>
    <col min="12805" max="12805" width="27.140625" bestFit="1" customWidth="1"/>
    <col min="12806" max="12806" width="26.140625" bestFit="1" customWidth="1"/>
    <col min="12807" max="12807" width="27.140625" bestFit="1" customWidth="1"/>
    <col min="12808" max="12808" width="27.42578125" bestFit="1" customWidth="1"/>
    <col min="12809" max="12809" width="27.140625" bestFit="1" customWidth="1"/>
    <col min="12810" max="12812" width="22.42578125" customWidth="1"/>
    <col min="12813" max="12813" width="24.140625" bestFit="1" customWidth="1"/>
    <col min="12814" max="12814" width="22.42578125" customWidth="1"/>
    <col min="12815" max="12815" width="24.140625" bestFit="1" customWidth="1"/>
    <col min="12816" max="12816" width="30.140625" customWidth="1"/>
    <col min="12817" max="12817" width="28.7109375" bestFit="1" customWidth="1"/>
    <col min="12818" max="12818" width="13.85546875" customWidth="1"/>
    <col min="12819" max="12821" width="12.5703125" customWidth="1"/>
    <col min="13057" max="13057" width="19" customWidth="1"/>
    <col min="13058" max="13058" width="67" customWidth="1"/>
    <col min="13059" max="13059" width="45" customWidth="1"/>
    <col min="13060" max="13060" width="29" customWidth="1"/>
    <col min="13061" max="13061" width="27.140625" bestFit="1" customWidth="1"/>
    <col min="13062" max="13062" width="26.140625" bestFit="1" customWidth="1"/>
    <col min="13063" max="13063" width="27.140625" bestFit="1" customWidth="1"/>
    <col min="13064" max="13064" width="27.42578125" bestFit="1" customWidth="1"/>
    <col min="13065" max="13065" width="27.140625" bestFit="1" customWidth="1"/>
    <col min="13066" max="13068" width="22.42578125" customWidth="1"/>
    <col min="13069" max="13069" width="24.140625" bestFit="1" customWidth="1"/>
    <col min="13070" max="13070" width="22.42578125" customWidth="1"/>
    <col min="13071" max="13071" width="24.140625" bestFit="1" customWidth="1"/>
    <col min="13072" max="13072" width="30.140625" customWidth="1"/>
    <col min="13073" max="13073" width="28.7109375" bestFit="1" customWidth="1"/>
    <col min="13074" max="13074" width="13.85546875" customWidth="1"/>
    <col min="13075" max="13077" width="12.5703125" customWidth="1"/>
    <col min="13313" max="13313" width="19" customWidth="1"/>
    <col min="13314" max="13314" width="67" customWidth="1"/>
    <col min="13315" max="13315" width="45" customWidth="1"/>
    <col min="13316" max="13316" width="29" customWidth="1"/>
    <col min="13317" max="13317" width="27.140625" bestFit="1" customWidth="1"/>
    <col min="13318" max="13318" width="26.140625" bestFit="1" customWidth="1"/>
    <col min="13319" max="13319" width="27.140625" bestFit="1" customWidth="1"/>
    <col min="13320" max="13320" width="27.42578125" bestFit="1" customWidth="1"/>
    <col min="13321" max="13321" width="27.140625" bestFit="1" customWidth="1"/>
    <col min="13322" max="13324" width="22.42578125" customWidth="1"/>
    <col min="13325" max="13325" width="24.140625" bestFit="1" customWidth="1"/>
    <col min="13326" max="13326" width="22.42578125" customWidth="1"/>
    <col min="13327" max="13327" width="24.140625" bestFit="1" customWidth="1"/>
    <col min="13328" max="13328" width="30.140625" customWidth="1"/>
    <col min="13329" max="13329" width="28.7109375" bestFit="1" customWidth="1"/>
    <col min="13330" max="13330" width="13.85546875" customWidth="1"/>
    <col min="13331" max="13333" width="12.5703125" customWidth="1"/>
    <col min="13569" max="13569" width="19" customWidth="1"/>
    <col min="13570" max="13570" width="67" customWidth="1"/>
    <col min="13571" max="13571" width="45" customWidth="1"/>
    <col min="13572" max="13572" width="29" customWidth="1"/>
    <col min="13573" max="13573" width="27.140625" bestFit="1" customWidth="1"/>
    <col min="13574" max="13574" width="26.140625" bestFit="1" customWidth="1"/>
    <col min="13575" max="13575" width="27.140625" bestFit="1" customWidth="1"/>
    <col min="13576" max="13576" width="27.42578125" bestFit="1" customWidth="1"/>
    <col min="13577" max="13577" width="27.140625" bestFit="1" customWidth="1"/>
    <col min="13578" max="13580" width="22.42578125" customWidth="1"/>
    <col min="13581" max="13581" width="24.140625" bestFit="1" customWidth="1"/>
    <col min="13582" max="13582" width="22.42578125" customWidth="1"/>
    <col min="13583" max="13583" width="24.140625" bestFit="1" customWidth="1"/>
    <col min="13584" max="13584" width="30.140625" customWidth="1"/>
    <col min="13585" max="13585" width="28.7109375" bestFit="1" customWidth="1"/>
    <col min="13586" max="13586" width="13.85546875" customWidth="1"/>
    <col min="13587" max="13589" width="12.5703125" customWidth="1"/>
    <col min="13825" max="13825" width="19" customWidth="1"/>
    <col min="13826" max="13826" width="67" customWidth="1"/>
    <col min="13827" max="13827" width="45" customWidth="1"/>
    <col min="13828" max="13828" width="29" customWidth="1"/>
    <col min="13829" max="13829" width="27.140625" bestFit="1" customWidth="1"/>
    <col min="13830" max="13830" width="26.140625" bestFit="1" customWidth="1"/>
    <col min="13831" max="13831" width="27.140625" bestFit="1" customWidth="1"/>
    <col min="13832" max="13832" width="27.42578125" bestFit="1" customWidth="1"/>
    <col min="13833" max="13833" width="27.140625" bestFit="1" customWidth="1"/>
    <col min="13834" max="13836" width="22.42578125" customWidth="1"/>
    <col min="13837" max="13837" width="24.140625" bestFit="1" customWidth="1"/>
    <col min="13838" max="13838" width="22.42578125" customWidth="1"/>
    <col min="13839" max="13839" width="24.140625" bestFit="1" customWidth="1"/>
    <col min="13840" max="13840" width="30.140625" customWidth="1"/>
    <col min="13841" max="13841" width="28.7109375" bestFit="1" customWidth="1"/>
    <col min="13842" max="13842" width="13.85546875" customWidth="1"/>
    <col min="13843" max="13845" width="12.5703125" customWidth="1"/>
    <col min="14081" max="14081" width="19" customWidth="1"/>
    <col min="14082" max="14082" width="67" customWidth="1"/>
    <col min="14083" max="14083" width="45" customWidth="1"/>
    <col min="14084" max="14084" width="29" customWidth="1"/>
    <col min="14085" max="14085" width="27.140625" bestFit="1" customWidth="1"/>
    <col min="14086" max="14086" width="26.140625" bestFit="1" customWidth="1"/>
    <col min="14087" max="14087" width="27.140625" bestFit="1" customWidth="1"/>
    <col min="14088" max="14088" width="27.42578125" bestFit="1" customWidth="1"/>
    <col min="14089" max="14089" width="27.140625" bestFit="1" customWidth="1"/>
    <col min="14090" max="14092" width="22.42578125" customWidth="1"/>
    <col min="14093" max="14093" width="24.140625" bestFit="1" customWidth="1"/>
    <col min="14094" max="14094" width="22.42578125" customWidth="1"/>
    <col min="14095" max="14095" width="24.140625" bestFit="1" customWidth="1"/>
    <col min="14096" max="14096" width="30.140625" customWidth="1"/>
    <col min="14097" max="14097" width="28.7109375" bestFit="1" customWidth="1"/>
    <col min="14098" max="14098" width="13.85546875" customWidth="1"/>
    <col min="14099" max="14101" width="12.5703125" customWidth="1"/>
    <col min="14337" max="14337" width="19" customWidth="1"/>
    <col min="14338" max="14338" width="67" customWidth="1"/>
    <col min="14339" max="14339" width="45" customWidth="1"/>
    <col min="14340" max="14340" width="29" customWidth="1"/>
    <col min="14341" max="14341" width="27.140625" bestFit="1" customWidth="1"/>
    <col min="14342" max="14342" width="26.140625" bestFit="1" customWidth="1"/>
    <col min="14343" max="14343" width="27.140625" bestFit="1" customWidth="1"/>
    <col min="14344" max="14344" width="27.42578125" bestFit="1" customWidth="1"/>
    <col min="14345" max="14345" width="27.140625" bestFit="1" customWidth="1"/>
    <col min="14346" max="14348" width="22.42578125" customWidth="1"/>
    <col min="14349" max="14349" width="24.140625" bestFit="1" customWidth="1"/>
    <col min="14350" max="14350" width="22.42578125" customWidth="1"/>
    <col min="14351" max="14351" width="24.140625" bestFit="1" customWidth="1"/>
    <col min="14352" max="14352" width="30.140625" customWidth="1"/>
    <col min="14353" max="14353" width="28.7109375" bestFit="1" customWidth="1"/>
    <col min="14354" max="14354" width="13.85546875" customWidth="1"/>
    <col min="14355" max="14357" width="12.5703125" customWidth="1"/>
    <col min="14593" max="14593" width="19" customWidth="1"/>
    <col min="14594" max="14594" width="67" customWidth="1"/>
    <col min="14595" max="14595" width="45" customWidth="1"/>
    <col min="14596" max="14596" width="29" customWidth="1"/>
    <col min="14597" max="14597" width="27.140625" bestFit="1" customWidth="1"/>
    <col min="14598" max="14598" width="26.140625" bestFit="1" customWidth="1"/>
    <col min="14599" max="14599" width="27.140625" bestFit="1" customWidth="1"/>
    <col min="14600" max="14600" width="27.42578125" bestFit="1" customWidth="1"/>
    <col min="14601" max="14601" width="27.140625" bestFit="1" customWidth="1"/>
    <col min="14602" max="14604" width="22.42578125" customWidth="1"/>
    <col min="14605" max="14605" width="24.140625" bestFit="1" customWidth="1"/>
    <col min="14606" max="14606" width="22.42578125" customWidth="1"/>
    <col min="14607" max="14607" width="24.140625" bestFit="1" customWidth="1"/>
    <col min="14608" max="14608" width="30.140625" customWidth="1"/>
    <col min="14609" max="14609" width="28.7109375" bestFit="1" customWidth="1"/>
    <col min="14610" max="14610" width="13.85546875" customWidth="1"/>
    <col min="14611" max="14613" width="12.5703125" customWidth="1"/>
    <col min="14849" max="14849" width="19" customWidth="1"/>
    <col min="14850" max="14850" width="67" customWidth="1"/>
    <col min="14851" max="14851" width="45" customWidth="1"/>
    <col min="14852" max="14852" width="29" customWidth="1"/>
    <col min="14853" max="14853" width="27.140625" bestFit="1" customWidth="1"/>
    <col min="14854" max="14854" width="26.140625" bestFit="1" customWidth="1"/>
    <col min="14855" max="14855" width="27.140625" bestFit="1" customWidth="1"/>
    <col min="14856" max="14856" width="27.42578125" bestFit="1" customWidth="1"/>
    <col min="14857" max="14857" width="27.140625" bestFit="1" customWidth="1"/>
    <col min="14858" max="14860" width="22.42578125" customWidth="1"/>
    <col min="14861" max="14861" width="24.140625" bestFit="1" customWidth="1"/>
    <col min="14862" max="14862" width="22.42578125" customWidth="1"/>
    <col min="14863" max="14863" width="24.140625" bestFit="1" customWidth="1"/>
    <col min="14864" max="14864" width="30.140625" customWidth="1"/>
    <col min="14865" max="14865" width="28.7109375" bestFit="1" customWidth="1"/>
    <col min="14866" max="14866" width="13.85546875" customWidth="1"/>
    <col min="14867" max="14869" width="12.5703125" customWidth="1"/>
    <col min="15105" max="15105" width="19" customWidth="1"/>
    <col min="15106" max="15106" width="67" customWidth="1"/>
    <col min="15107" max="15107" width="45" customWidth="1"/>
    <col min="15108" max="15108" width="29" customWidth="1"/>
    <col min="15109" max="15109" width="27.140625" bestFit="1" customWidth="1"/>
    <col min="15110" max="15110" width="26.140625" bestFit="1" customWidth="1"/>
    <col min="15111" max="15111" width="27.140625" bestFit="1" customWidth="1"/>
    <col min="15112" max="15112" width="27.42578125" bestFit="1" customWidth="1"/>
    <col min="15113" max="15113" width="27.140625" bestFit="1" customWidth="1"/>
    <col min="15114" max="15116" width="22.42578125" customWidth="1"/>
    <col min="15117" max="15117" width="24.140625" bestFit="1" customWidth="1"/>
    <col min="15118" max="15118" width="22.42578125" customWidth="1"/>
    <col min="15119" max="15119" width="24.140625" bestFit="1" customWidth="1"/>
    <col min="15120" max="15120" width="30.140625" customWidth="1"/>
    <col min="15121" max="15121" width="28.7109375" bestFit="1" customWidth="1"/>
    <col min="15122" max="15122" width="13.85546875" customWidth="1"/>
    <col min="15123" max="15125" width="12.5703125" customWidth="1"/>
    <col min="15361" max="15361" width="19" customWidth="1"/>
    <col min="15362" max="15362" width="67" customWidth="1"/>
    <col min="15363" max="15363" width="45" customWidth="1"/>
    <col min="15364" max="15364" width="29" customWidth="1"/>
    <col min="15365" max="15365" width="27.140625" bestFit="1" customWidth="1"/>
    <col min="15366" max="15366" width="26.140625" bestFit="1" customWidth="1"/>
    <col min="15367" max="15367" width="27.140625" bestFit="1" customWidth="1"/>
    <col min="15368" max="15368" width="27.42578125" bestFit="1" customWidth="1"/>
    <col min="15369" max="15369" width="27.140625" bestFit="1" customWidth="1"/>
    <col min="15370" max="15372" width="22.42578125" customWidth="1"/>
    <col min="15373" max="15373" width="24.140625" bestFit="1" customWidth="1"/>
    <col min="15374" max="15374" width="22.42578125" customWidth="1"/>
    <col min="15375" max="15375" width="24.140625" bestFit="1" customWidth="1"/>
    <col min="15376" max="15376" width="30.140625" customWidth="1"/>
    <col min="15377" max="15377" width="28.7109375" bestFit="1" customWidth="1"/>
    <col min="15378" max="15378" width="13.85546875" customWidth="1"/>
    <col min="15379" max="15381" width="12.5703125" customWidth="1"/>
    <col min="15617" max="15617" width="19" customWidth="1"/>
    <col min="15618" max="15618" width="67" customWidth="1"/>
    <col min="15619" max="15619" width="45" customWidth="1"/>
    <col min="15620" max="15620" width="29" customWidth="1"/>
    <col min="15621" max="15621" width="27.140625" bestFit="1" customWidth="1"/>
    <col min="15622" max="15622" width="26.140625" bestFit="1" customWidth="1"/>
    <col min="15623" max="15623" width="27.140625" bestFit="1" customWidth="1"/>
    <col min="15624" max="15624" width="27.42578125" bestFit="1" customWidth="1"/>
    <col min="15625" max="15625" width="27.140625" bestFit="1" customWidth="1"/>
    <col min="15626" max="15628" width="22.42578125" customWidth="1"/>
    <col min="15629" max="15629" width="24.140625" bestFit="1" customWidth="1"/>
    <col min="15630" max="15630" width="22.42578125" customWidth="1"/>
    <col min="15631" max="15631" width="24.140625" bestFit="1" customWidth="1"/>
    <col min="15632" max="15632" width="30.140625" customWidth="1"/>
    <col min="15633" max="15633" width="28.7109375" bestFit="1" customWidth="1"/>
    <col min="15634" max="15634" width="13.85546875" customWidth="1"/>
    <col min="15635" max="15637" width="12.5703125" customWidth="1"/>
    <col min="15873" max="15873" width="19" customWidth="1"/>
    <col min="15874" max="15874" width="67" customWidth="1"/>
    <col min="15875" max="15875" width="45" customWidth="1"/>
    <col min="15876" max="15876" width="29" customWidth="1"/>
    <col min="15877" max="15877" width="27.140625" bestFit="1" customWidth="1"/>
    <col min="15878" max="15878" width="26.140625" bestFit="1" customWidth="1"/>
    <col min="15879" max="15879" width="27.140625" bestFit="1" customWidth="1"/>
    <col min="15880" max="15880" width="27.42578125" bestFit="1" customWidth="1"/>
    <col min="15881" max="15881" width="27.140625" bestFit="1" customWidth="1"/>
    <col min="15882" max="15884" width="22.42578125" customWidth="1"/>
    <col min="15885" max="15885" width="24.140625" bestFit="1" customWidth="1"/>
    <col min="15886" max="15886" width="22.42578125" customWidth="1"/>
    <col min="15887" max="15887" width="24.140625" bestFit="1" customWidth="1"/>
    <col min="15888" max="15888" width="30.140625" customWidth="1"/>
    <col min="15889" max="15889" width="28.7109375" bestFit="1" customWidth="1"/>
    <col min="15890" max="15890" width="13.85546875" customWidth="1"/>
    <col min="15891" max="15893" width="12.5703125" customWidth="1"/>
    <col min="16129" max="16129" width="19" customWidth="1"/>
    <col min="16130" max="16130" width="67" customWidth="1"/>
    <col min="16131" max="16131" width="45" customWidth="1"/>
    <col min="16132" max="16132" width="29" customWidth="1"/>
    <col min="16133" max="16133" width="27.140625" bestFit="1" customWidth="1"/>
    <col min="16134" max="16134" width="26.140625" bestFit="1" customWidth="1"/>
    <col min="16135" max="16135" width="27.140625" bestFit="1" customWidth="1"/>
    <col min="16136" max="16136" width="27.42578125" bestFit="1" customWidth="1"/>
    <col min="16137" max="16137" width="27.140625" bestFit="1" customWidth="1"/>
    <col min="16138" max="16140" width="22.42578125" customWidth="1"/>
    <col min="16141" max="16141" width="24.140625" bestFit="1" customWidth="1"/>
    <col min="16142" max="16142" width="22.42578125" customWidth="1"/>
    <col min="16143" max="16143" width="24.140625" bestFit="1" customWidth="1"/>
    <col min="16144" max="16144" width="30.140625" customWidth="1"/>
    <col min="16145" max="16145" width="28.7109375" bestFit="1" customWidth="1"/>
    <col min="16146" max="16146" width="13.85546875" customWidth="1"/>
    <col min="16147" max="16149" width="12.5703125" customWidth="1"/>
  </cols>
  <sheetData>
    <row r="1" spans="1:18" ht="27" thickBot="1" x14ac:dyDescent="0.3">
      <c r="A1" s="299" t="s">
        <v>192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1"/>
      <c r="Q1" s="172"/>
      <c r="R1" s="1"/>
    </row>
    <row r="2" spans="1:18" ht="18.75" thickBot="1" x14ac:dyDescent="0.3">
      <c r="A2" s="86"/>
      <c r="B2" s="173" t="s">
        <v>1</v>
      </c>
      <c r="C2" s="174" t="s">
        <v>2</v>
      </c>
      <c r="D2" s="175" t="s">
        <v>193</v>
      </c>
      <c r="E2" s="175" t="s">
        <v>194</v>
      </c>
      <c r="F2" s="175" t="s">
        <v>195</v>
      </c>
      <c r="G2" s="175" t="s">
        <v>196</v>
      </c>
      <c r="H2" s="175" t="s">
        <v>197</v>
      </c>
      <c r="I2" s="176" t="s">
        <v>198</v>
      </c>
      <c r="J2" s="177" t="s">
        <v>199</v>
      </c>
      <c r="K2" s="175" t="s">
        <v>200</v>
      </c>
      <c r="L2" s="175" t="s">
        <v>201</v>
      </c>
      <c r="M2" s="175" t="s">
        <v>202</v>
      </c>
      <c r="N2" s="175" t="s">
        <v>203</v>
      </c>
      <c r="O2" s="175" t="s">
        <v>204</v>
      </c>
      <c r="P2" s="175" t="s">
        <v>15</v>
      </c>
      <c r="Q2" s="172"/>
      <c r="R2" s="172"/>
    </row>
    <row r="3" spans="1:18" ht="20.100000000000001" customHeight="1" thickBot="1" x14ac:dyDescent="0.3">
      <c r="A3" s="285" t="s">
        <v>16</v>
      </c>
      <c r="B3" s="178" t="s">
        <v>17</v>
      </c>
      <c r="C3" s="66"/>
      <c r="D3" s="111">
        <v>0</v>
      </c>
      <c r="E3" s="111">
        <v>0</v>
      </c>
      <c r="F3" s="111">
        <v>2481</v>
      </c>
      <c r="G3" s="111">
        <v>0</v>
      </c>
      <c r="H3" s="111">
        <v>0</v>
      </c>
      <c r="I3" s="111">
        <v>3887.5</v>
      </c>
      <c r="J3" s="179">
        <v>0</v>
      </c>
      <c r="K3" s="180">
        <v>0</v>
      </c>
      <c r="L3" s="181">
        <v>0</v>
      </c>
      <c r="M3" s="181">
        <v>0</v>
      </c>
      <c r="N3" s="180">
        <v>2257.5</v>
      </c>
      <c r="O3" s="180">
        <v>0</v>
      </c>
      <c r="P3" s="138">
        <f>SUM(D3:O3)</f>
        <v>8626</v>
      </c>
      <c r="Q3" s="172"/>
      <c r="R3" s="172"/>
    </row>
    <row r="4" spans="1:18" ht="20.100000000000001" customHeight="1" thickBot="1" x14ac:dyDescent="0.3">
      <c r="A4" s="302"/>
      <c r="B4" s="182" t="s">
        <v>18</v>
      </c>
      <c r="C4" s="183"/>
      <c r="D4" s="164">
        <v>0</v>
      </c>
      <c r="E4" s="164">
        <v>0</v>
      </c>
      <c r="F4" s="164">
        <v>0</v>
      </c>
      <c r="G4" s="164">
        <v>0</v>
      </c>
      <c r="H4" s="164">
        <v>0</v>
      </c>
      <c r="I4" s="164">
        <v>10</v>
      </c>
      <c r="J4" s="184">
        <v>0</v>
      </c>
      <c r="K4" s="166">
        <v>0</v>
      </c>
      <c r="L4" s="185">
        <v>0</v>
      </c>
      <c r="M4" s="185">
        <v>0</v>
      </c>
      <c r="N4" s="166">
        <v>300</v>
      </c>
      <c r="O4" s="166">
        <v>1095</v>
      </c>
      <c r="P4" s="186">
        <f t="shared" ref="P4:P63" si="0">SUM(D4:O4)</f>
        <v>1405</v>
      </c>
      <c r="Q4" s="187">
        <f>SUM(P3:P4)</f>
        <v>10031</v>
      </c>
      <c r="R4" s="172"/>
    </row>
    <row r="5" spans="1:18" ht="20.100000000000001" customHeight="1" x14ac:dyDescent="0.25">
      <c r="A5" s="303" t="s">
        <v>119</v>
      </c>
      <c r="B5" s="188" t="s">
        <v>22</v>
      </c>
      <c r="C5" s="61" t="s">
        <v>23</v>
      </c>
      <c r="D5" s="120">
        <v>0</v>
      </c>
      <c r="E5" s="120">
        <v>0</v>
      </c>
      <c r="F5" s="120">
        <v>0</v>
      </c>
      <c r="G5" s="120">
        <v>0</v>
      </c>
      <c r="H5" s="120">
        <v>0</v>
      </c>
      <c r="I5" s="120">
        <v>0</v>
      </c>
      <c r="J5" s="144">
        <v>0</v>
      </c>
      <c r="K5" s="145">
        <v>0</v>
      </c>
      <c r="L5" s="189">
        <v>0</v>
      </c>
      <c r="M5" s="189">
        <v>0</v>
      </c>
      <c r="N5" s="145">
        <v>0</v>
      </c>
      <c r="O5" s="145">
        <v>0</v>
      </c>
      <c r="P5" s="138">
        <f t="shared" si="0"/>
        <v>0</v>
      </c>
      <c r="Q5" s="172"/>
      <c r="R5" s="172"/>
    </row>
    <row r="6" spans="1:18" ht="20.100000000000001" customHeight="1" x14ac:dyDescent="0.25">
      <c r="A6" s="293"/>
      <c r="B6" s="178" t="s">
        <v>122</v>
      </c>
      <c r="C6" s="66" t="s">
        <v>123</v>
      </c>
      <c r="D6" s="111">
        <v>0</v>
      </c>
      <c r="E6" s="111">
        <v>0</v>
      </c>
      <c r="F6" s="111">
        <v>0</v>
      </c>
      <c r="G6" s="111">
        <v>0</v>
      </c>
      <c r="H6" s="111">
        <v>0</v>
      </c>
      <c r="I6" s="111">
        <v>0</v>
      </c>
      <c r="J6" s="179">
        <v>0</v>
      </c>
      <c r="K6" s="160">
        <v>0</v>
      </c>
      <c r="L6" s="190">
        <v>0</v>
      </c>
      <c r="M6" s="190">
        <v>0</v>
      </c>
      <c r="N6" s="160">
        <v>0</v>
      </c>
      <c r="O6" s="160">
        <v>0</v>
      </c>
      <c r="P6" s="50">
        <f t="shared" si="0"/>
        <v>0</v>
      </c>
      <c r="Q6" s="113"/>
      <c r="R6" s="172"/>
    </row>
    <row r="7" spans="1:18" ht="20.100000000000001" customHeight="1" x14ac:dyDescent="0.25">
      <c r="A7" s="293"/>
      <c r="B7" s="178" t="s">
        <v>160</v>
      </c>
      <c r="C7" s="66" t="s">
        <v>33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79">
        <v>0</v>
      </c>
      <c r="K7" s="160">
        <v>0</v>
      </c>
      <c r="L7" s="190">
        <v>0</v>
      </c>
      <c r="M7" s="190">
        <v>0</v>
      </c>
      <c r="N7" s="160">
        <v>0</v>
      </c>
      <c r="O7" s="160">
        <v>0</v>
      </c>
      <c r="P7" s="50">
        <f t="shared" si="0"/>
        <v>0</v>
      </c>
      <c r="Q7" s="113"/>
      <c r="R7" s="172"/>
    </row>
    <row r="8" spans="1:18" ht="20.100000000000001" customHeight="1" x14ac:dyDescent="0.25">
      <c r="A8" s="293"/>
      <c r="B8" s="178" t="s">
        <v>161</v>
      </c>
      <c r="C8" s="66" t="s">
        <v>162</v>
      </c>
      <c r="D8" s="111">
        <v>0</v>
      </c>
      <c r="E8" s="111">
        <v>0</v>
      </c>
      <c r="F8" s="111">
        <v>0</v>
      </c>
      <c r="G8" s="111">
        <v>0</v>
      </c>
      <c r="H8" s="111">
        <v>0</v>
      </c>
      <c r="I8" s="111">
        <v>100</v>
      </c>
      <c r="J8" s="179">
        <v>0</v>
      </c>
      <c r="K8" s="160">
        <v>0</v>
      </c>
      <c r="L8" s="190">
        <v>0</v>
      </c>
      <c r="M8" s="190">
        <v>0</v>
      </c>
      <c r="N8" s="160">
        <v>0</v>
      </c>
      <c r="O8" s="160">
        <v>0</v>
      </c>
      <c r="P8" s="50">
        <f t="shared" si="0"/>
        <v>100</v>
      </c>
      <c r="Q8" s="113"/>
      <c r="R8" s="172"/>
    </row>
    <row r="9" spans="1:18" ht="20.100000000000001" customHeight="1" x14ac:dyDescent="0.25">
      <c r="A9" s="293"/>
      <c r="B9" s="178" t="s">
        <v>124</v>
      </c>
      <c r="C9" s="66" t="s">
        <v>125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79">
        <v>0</v>
      </c>
      <c r="K9" s="160">
        <v>0</v>
      </c>
      <c r="L9" s="190">
        <v>0</v>
      </c>
      <c r="M9" s="190">
        <v>0</v>
      </c>
      <c r="N9" s="160">
        <v>0</v>
      </c>
      <c r="O9" s="160">
        <v>0</v>
      </c>
      <c r="P9" s="50">
        <f t="shared" si="0"/>
        <v>0</v>
      </c>
      <c r="Q9" s="113"/>
      <c r="R9" s="172"/>
    </row>
    <row r="10" spans="1:18" ht="20.100000000000001" customHeight="1" thickBot="1" x14ac:dyDescent="0.3">
      <c r="A10" s="293"/>
      <c r="B10" s="191"/>
      <c r="C10" s="72"/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  <c r="J10" s="148">
        <v>0</v>
      </c>
      <c r="K10" s="149">
        <v>0</v>
      </c>
      <c r="L10" s="192">
        <v>0</v>
      </c>
      <c r="M10" s="192">
        <v>0</v>
      </c>
      <c r="N10" s="149">
        <v>0</v>
      </c>
      <c r="O10" s="149">
        <v>15900</v>
      </c>
      <c r="P10" s="50">
        <f t="shared" si="0"/>
        <v>15900</v>
      </c>
      <c r="Q10" s="113"/>
      <c r="R10" s="172"/>
    </row>
    <row r="11" spans="1:18" ht="20.100000000000001" customHeight="1" thickBot="1" x14ac:dyDescent="0.3">
      <c r="A11" s="304"/>
      <c r="B11" s="182" t="s">
        <v>205</v>
      </c>
      <c r="C11" s="183" t="s">
        <v>206</v>
      </c>
      <c r="D11" s="164">
        <v>0</v>
      </c>
      <c r="E11" s="164">
        <v>0</v>
      </c>
      <c r="F11" s="164">
        <v>0</v>
      </c>
      <c r="G11" s="164">
        <v>0</v>
      </c>
      <c r="H11" s="164">
        <v>0</v>
      </c>
      <c r="I11" s="164">
        <v>0</v>
      </c>
      <c r="J11" s="184">
        <v>0</v>
      </c>
      <c r="K11" s="166">
        <v>0</v>
      </c>
      <c r="L11" s="185">
        <v>0</v>
      </c>
      <c r="M11" s="185">
        <v>0</v>
      </c>
      <c r="N11" s="166">
        <v>3000</v>
      </c>
      <c r="O11" s="166">
        <v>3000</v>
      </c>
      <c r="P11" s="186">
        <f t="shared" si="0"/>
        <v>6000</v>
      </c>
      <c r="Q11" s="187">
        <f>SUM(P5:P11)</f>
        <v>22000</v>
      </c>
      <c r="R11" s="172"/>
    </row>
    <row r="12" spans="1:18" ht="20.100000000000001" customHeight="1" x14ac:dyDescent="0.25">
      <c r="A12" s="305" t="s">
        <v>163</v>
      </c>
      <c r="B12" s="188" t="s">
        <v>164</v>
      </c>
      <c r="C12" s="61" t="s">
        <v>49</v>
      </c>
      <c r="D12" s="120">
        <v>0</v>
      </c>
      <c r="E12" s="120">
        <v>0</v>
      </c>
      <c r="F12" s="120">
        <v>1200</v>
      </c>
      <c r="G12" s="120">
        <v>1200</v>
      </c>
      <c r="H12" s="120">
        <v>0</v>
      </c>
      <c r="I12" s="120">
        <v>0</v>
      </c>
      <c r="J12" s="144">
        <v>0</v>
      </c>
      <c r="K12" s="145">
        <v>0</v>
      </c>
      <c r="L12" s="189">
        <v>0</v>
      </c>
      <c r="M12" s="189">
        <v>1000</v>
      </c>
      <c r="N12" s="145">
        <v>1000</v>
      </c>
      <c r="O12" s="145">
        <v>1000</v>
      </c>
      <c r="P12" s="19">
        <f t="shared" si="0"/>
        <v>5400</v>
      </c>
      <c r="Q12" s="172"/>
      <c r="R12" s="172"/>
    </row>
    <row r="13" spans="1:18" ht="20.100000000000001" customHeight="1" x14ac:dyDescent="0.25">
      <c r="A13" s="278"/>
      <c r="B13" s="178" t="s">
        <v>165</v>
      </c>
      <c r="C13" s="66" t="s">
        <v>38</v>
      </c>
      <c r="D13" s="111">
        <v>0</v>
      </c>
      <c r="E13" s="111">
        <v>4000</v>
      </c>
      <c r="F13" s="111">
        <v>4000</v>
      </c>
      <c r="G13" s="111">
        <v>4000</v>
      </c>
      <c r="H13" s="111">
        <v>1500</v>
      </c>
      <c r="I13" s="111">
        <v>5273</v>
      </c>
      <c r="J13" s="179">
        <v>0</v>
      </c>
      <c r="K13" s="160">
        <v>0</v>
      </c>
      <c r="L13" s="190">
        <v>3556.5</v>
      </c>
      <c r="M13" s="190">
        <v>3500</v>
      </c>
      <c r="N13" s="160">
        <v>3848</v>
      </c>
      <c r="O13" s="160">
        <v>3500</v>
      </c>
      <c r="P13" s="50">
        <f t="shared" si="0"/>
        <v>33177.5</v>
      </c>
      <c r="Q13" s="172"/>
      <c r="R13" s="172"/>
    </row>
    <row r="14" spans="1:18" ht="20.100000000000001" customHeight="1" x14ac:dyDescent="0.25">
      <c r="A14" s="278"/>
      <c r="B14" s="178" t="s">
        <v>166</v>
      </c>
      <c r="C14" s="66" t="s">
        <v>58</v>
      </c>
      <c r="D14" s="111">
        <v>0</v>
      </c>
      <c r="E14" s="111">
        <v>2000</v>
      </c>
      <c r="F14" s="111">
        <v>4000</v>
      </c>
      <c r="G14" s="111">
        <v>2000</v>
      </c>
      <c r="H14" s="111">
        <v>2000</v>
      </c>
      <c r="I14" s="111">
        <v>4000</v>
      </c>
      <c r="J14" s="179">
        <v>0</v>
      </c>
      <c r="K14" s="160">
        <v>0</v>
      </c>
      <c r="L14" s="190">
        <v>3000</v>
      </c>
      <c r="M14" s="190">
        <v>3500</v>
      </c>
      <c r="N14" s="160">
        <v>3500</v>
      </c>
      <c r="O14" s="160">
        <v>3500</v>
      </c>
      <c r="P14" s="50">
        <f t="shared" si="0"/>
        <v>27500</v>
      </c>
      <c r="Q14" s="172"/>
      <c r="R14" s="172"/>
    </row>
    <row r="15" spans="1:18" ht="20.100000000000001" customHeight="1" x14ac:dyDescent="0.25">
      <c r="A15" s="278"/>
      <c r="B15" s="178" t="s">
        <v>167</v>
      </c>
      <c r="C15" s="66" t="s">
        <v>51</v>
      </c>
      <c r="D15" s="111">
        <v>0</v>
      </c>
      <c r="E15" s="111">
        <v>2000</v>
      </c>
      <c r="F15" s="111">
        <v>2000</v>
      </c>
      <c r="G15" s="111">
        <v>3000</v>
      </c>
      <c r="H15" s="111">
        <v>3000</v>
      </c>
      <c r="I15" s="111">
        <v>3000</v>
      </c>
      <c r="J15" s="179">
        <v>0</v>
      </c>
      <c r="K15" s="160">
        <v>0</v>
      </c>
      <c r="L15" s="190">
        <v>2000</v>
      </c>
      <c r="M15" s="190">
        <v>0</v>
      </c>
      <c r="N15" s="160">
        <v>2000</v>
      </c>
      <c r="O15" s="160">
        <v>2000</v>
      </c>
      <c r="P15" s="50">
        <f t="shared" si="0"/>
        <v>19000</v>
      </c>
      <c r="Q15" s="172"/>
      <c r="R15" s="172"/>
    </row>
    <row r="16" spans="1:18" ht="20.100000000000001" customHeight="1" x14ac:dyDescent="0.25">
      <c r="A16" s="278"/>
      <c r="B16" s="178" t="s">
        <v>52</v>
      </c>
      <c r="C16" s="66" t="s">
        <v>54</v>
      </c>
      <c r="D16" s="111">
        <v>0</v>
      </c>
      <c r="E16" s="111">
        <v>1000</v>
      </c>
      <c r="F16" s="111">
        <v>1000</v>
      </c>
      <c r="G16" s="111">
        <v>1000</v>
      </c>
      <c r="H16" s="111">
        <v>1000</v>
      </c>
      <c r="I16" s="111">
        <v>1000</v>
      </c>
      <c r="J16" s="179">
        <v>0</v>
      </c>
      <c r="K16" s="160">
        <v>0</v>
      </c>
      <c r="L16" s="190">
        <v>1000</v>
      </c>
      <c r="M16" s="190">
        <v>1250</v>
      </c>
      <c r="N16" s="160">
        <v>2400</v>
      </c>
      <c r="O16" s="160">
        <v>2400</v>
      </c>
      <c r="P16" s="50">
        <f t="shared" si="0"/>
        <v>12050</v>
      </c>
      <c r="Q16" s="172"/>
      <c r="R16" s="193"/>
    </row>
    <row r="17" spans="1:18" ht="20.100000000000001" customHeight="1" x14ac:dyDescent="0.25">
      <c r="A17" s="278"/>
      <c r="B17" s="178" t="s">
        <v>55</v>
      </c>
      <c r="C17" s="66" t="s">
        <v>56</v>
      </c>
      <c r="D17" s="111">
        <v>0</v>
      </c>
      <c r="E17" s="111">
        <v>0</v>
      </c>
      <c r="F17" s="111">
        <v>1500</v>
      </c>
      <c r="G17" s="111">
        <v>0</v>
      </c>
      <c r="H17" s="111">
        <v>0</v>
      </c>
      <c r="I17" s="111">
        <v>1000</v>
      </c>
      <c r="J17" s="179">
        <v>0</v>
      </c>
      <c r="K17" s="160">
        <v>0</v>
      </c>
      <c r="L17" s="190">
        <v>1500</v>
      </c>
      <c r="M17" s="190">
        <v>1500</v>
      </c>
      <c r="N17" s="160">
        <v>1500</v>
      </c>
      <c r="O17" s="160">
        <v>1500</v>
      </c>
      <c r="P17" s="50">
        <f t="shared" si="0"/>
        <v>8500</v>
      </c>
      <c r="Q17" s="172"/>
      <c r="R17" s="172"/>
    </row>
    <row r="18" spans="1:18" ht="20.100000000000001" customHeight="1" x14ac:dyDescent="0.25">
      <c r="A18" s="278"/>
      <c r="B18" s="178" t="s">
        <v>207</v>
      </c>
      <c r="C18" s="66" t="s">
        <v>208</v>
      </c>
      <c r="D18" s="111">
        <v>0</v>
      </c>
      <c r="E18" s="111">
        <v>0</v>
      </c>
      <c r="F18" s="111">
        <v>0</v>
      </c>
      <c r="G18" s="111">
        <v>2500</v>
      </c>
      <c r="H18" s="111">
        <v>1500</v>
      </c>
      <c r="I18" s="111">
        <v>1000</v>
      </c>
      <c r="J18" s="179">
        <v>0</v>
      </c>
      <c r="K18" s="160">
        <v>0</v>
      </c>
      <c r="L18" s="190">
        <v>0</v>
      </c>
      <c r="M18" s="190">
        <v>1500</v>
      </c>
      <c r="N18" s="160">
        <v>1500</v>
      </c>
      <c r="O18" s="160">
        <v>1500</v>
      </c>
      <c r="P18" s="50">
        <f t="shared" si="0"/>
        <v>9500</v>
      </c>
      <c r="Q18" s="172"/>
      <c r="R18" s="172"/>
    </row>
    <row r="19" spans="1:18" ht="20.100000000000001" customHeight="1" x14ac:dyDescent="0.25">
      <c r="A19" s="278"/>
      <c r="B19" s="178" t="s">
        <v>209</v>
      </c>
      <c r="C19" s="66" t="s">
        <v>60</v>
      </c>
      <c r="D19" s="111">
        <v>0</v>
      </c>
      <c r="E19" s="111">
        <v>0</v>
      </c>
      <c r="F19" s="111">
        <v>0</v>
      </c>
      <c r="G19" s="111">
        <v>1000</v>
      </c>
      <c r="H19" s="111">
        <v>1000</v>
      </c>
      <c r="I19" s="111">
        <v>1000</v>
      </c>
      <c r="J19" s="179">
        <v>0</v>
      </c>
      <c r="K19" s="160">
        <v>0</v>
      </c>
      <c r="L19" s="190">
        <v>0</v>
      </c>
      <c r="M19" s="190">
        <v>0</v>
      </c>
      <c r="N19" s="160">
        <v>1000</v>
      </c>
      <c r="O19" s="160">
        <v>1000</v>
      </c>
      <c r="P19" s="50">
        <f t="shared" si="0"/>
        <v>5000</v>
      </c>
      <c r="Q19" s="172"/>
      <c r="R19" s="172"/>
    </row>
    <row r="20" spans="1:18" ht="20.100000000000001" customHeight="1" x14ac:dyDescent="0.25">
      <c r="A20" s="278"/>
      <c r="B20" s="178" t="s">
        <v>210</v>
      </c>
      <c r="C20" s="66" t="s">
        <v>211</v>
      </c>
      <c r="D20" s="111">
        <v>0</v>
      </c>
      <c r="E20" s="111">
        <v>0</v>
      </c>
      <c r="F20" s="111">
        <v>0</v>
      </c>
      <c r="G20" s="111">
        <v>2500</v>
      </c>
      <c r="H20" s="111">
        <v>0</v>
      </c>
      <c r="I20" s="111">
        <v>0</v>
      </c>
      <c r="J20" s="179">
        <v>0</v>
      </c>
      <c r="K20" s="160">
        <v>0</v>
      </c>
      <c r="L20" s="190">
        <v>0</v>
      </c>
      <c r="M20" s="190">
        <v>0</v>
      </c>
      <c r="N20" s="160">
        <v>0</v>
      </c>
      <c r="O20" s="160">
        <v>0</v>
      </c>
      <c r="P20" s="50">
        <f t="shared" si="0"/>
        <v>2500</v>
      </c>
      <c r="Q20" s="172"/>
      <c r="R20" s="172"/>
    </row>
    <row r="21" spans="1:18" ht="20.100000000000001" customHeight="1" x14ac:dyDescent="0.25">
      <c r="A21" s="278"/>
      <c r="B21" s="178" t="s">
        <v>28</v>
      </c>
      <c r="C21" s="66" t="s">
        <v>92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79">
        <v>0</v>
      </c>
      <c r="K21" s="160">
        <v>0</v>
      </c>
      <c r="L21" s="190">
        <v>0</v>
      </c>
      <c r="M21" s="190">
        <v>2000</v>
      </c>
      <c r="N21" s="160">
        <v>2000</v>
      </c>
      <c r="O21" s="160">
        <v>2000</v>
      </c>
      <c r="P21" s="50">
        <f t="shared" si="0"/>
        <v>6000</v>
      </c>
      <c r="Q21" s="172"/>
      <c r="R21" s="172"/>
    </row>
    <row r="22" spans="1:18" ht="20.100000000000001" customHeight="1" x14ac:dyDescent="0.25">
      <c r="A22" s="278"/>
      <c r="B22" s="178" t="s">
        <v>168</v>
      </c>
      <c r="C22" s="66" t="s">
        <v>169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79">
        <v>0</v>
      </c>
      <c r="K22" s="160">
        <v>0</v>
      </c>
      <c r="L22" s="190">
        <v>0</v>
      </c>
      <c r="M22" s="190">
        <v>0</v>
      </c>
      <c r="N22" s="160">
        <v>0</v>
      </c>
      <c r="O22" s="160">
        <v>0</v>
      </c>
      <c r="P22" s="50">
        <f t="shared" si="0"/>
        <v>0</v>
      </c>
      <c r="Q22" s="172"/>
      <c r="R22" s="172"/>
    </row>
    <row r="23" spans="1:18" ht="20.100000000000001" customHeight="1" x14ac:dyDescent="0.25">
      <c r="A23" s="278"/>
      <c r="B23" s="178" t="s">
        <v>170</v>
      </c>
      <c r="C23" s="66" t="s">
        <v>91</v>
      </c>
      <c r="D23" s="111">
        <v>0</v>
      </c>
      <c r="E23" s="111">
        <v>8000</v>
      </c>
      <c r="F23" s="111">
        <v>8000</v>
      </c>
      <c r="G23" s="111">
        <v>7000</v>
      </c>
      <c r="H23" s="111">
        <v>7000</v>
      </c>
      <c r="I23" s="111">
        <v>7000</v>
      </c>
      <c r="J23" s="179">
        <v>0</v>
      </c>
      <c r="K23" s="160">
        <v>0</v>
      </c>
      <c r="L23" s="190">
        <v>0</v>
      </c>
      <c r="M23" s="190">
        <v>0</v>
      </c>
      <c r="N23" s="160">
        <v>0</v>
      </c>
      <c r="O23" s="160">
        <v>0</v>
      </c>
      <c r="P23" s="50">
        <f t="shared" si="0"/>
        <v>37000</v>
      </c>
      <c r="Q23" s="172"/>
      <c r="R23" s="172"/>
    </row>
    <row r="24" spans="1:18" ht="20.100000000000001" customHeight="1" x14ac:dyDescent="0.25">
      <c r="A24" s="278"/>
      <c r="B24" s="178" t="s">
        <v>84</v>
      </c>
      <c r="C24" s="66" t="s">
        <v>212</v>
      </c>
      <c r="D24" s="111">
        <v>0</v>
      </c>
      <c r="E24" s="111">
        <v>0</v>
      </c>
      <c r="F24" s="111">
        <v>2012.12</v>
      </c>
      <c r="G24" s="111">
        <v>2012.12</v>
      </c>
      <c r="H24" s="111">
        <v>1558.02</v>
      </c>
      <c r="I24" s="111">
        <v>1467.96</v>
      </c>
      <c r="J24" s="179">
        <v>0</v>
      </c>
      <c r="K24" s="160">
        <v>0</v>
      </c>
      <c r="L24" s="190">
        <v>0</v>
      </c>
      <c r="M24" s="190">
        <v>0</v>
      </c>
      <c r="N24" s="160">
        <v>0</v>
      </c>
      <c r="O24" s="160">
        <v>0</v>
      </c>
      <c r="P24" s="50">
        <f t="shared" si="0"/>
        <v>7050.22</v>
      </c>
      <c r="Q24" s="172"/>
      <c r="R24" s="172"/>
    </row>
    <row r="25" spans="1:18" ht="20.100000000000001" customHeight="1" x14ac:dyDescent="0.25">
      <c r="A25" s="278"/>
      <c r="B25" s="178" t="s">
        <v>69</v>
      </c>
      <c r="C25" s="66" t="s">
        <v>213</v>
      </c>
      <c r="D25" s="111">
        <v>0</v>
      </c>
      <c r="E25" s="111">
        <v>2024</v>
      </c>
      <c r="F25" s="111">
        <v>2032.2</v>
      </c>
      <c r="G25" s="111">
        <v>2012.12</v>
      </c>
      <c r="H25" s="111">
        <v>0</v>
      </c>
      <c r="I25" s="111">
        <v>1371.96</v>
      </c>
      <c r="J25" s="179">
        <v>0</v>
      </c>
      <c r="K25" s="160">
        <v>0</v>
      </c>
      <c r="L25" s="190">
        <v>0</v>
      </c>
      <c r="M25" s="190">
        <v>1250</v>
      </c>
      <c r="N25" s="160">
        <v>0</v>
      </c>
      <c r="O25" s="160">
        <v>0</v>
      </c>
      <c r="P25" s="50">
        <f t="shared" si="0"/>
        <v>8690.2799999999988</v>
      </c>
      <c r="Q25" s="172"/>
      <c r="R25" s="172"/>
    </row>
    <row r="26" spans="1:18" ht="20.100000000000001" customHeight="1" x14ac:dyDescent="0.25">
      <c r="A26" s="278"/>
      <c r="B26" s="178" t="s">
        <v>171</v>
      </c>
      <c r="C26" s="66" t="s">
        <v>214</v>
      </c>
      <c r="D26" s="111">
        <v>0</v>
      </c>
      <c r="E26" s="111">
        <v>0</v>
      </c>
      <c r="F26" s="111">
        <v>1501</v>
      </c>
      <c r="G26" s="111">
        <v>2016</v>
      </c>
      <c r="H26" s="111">
        <v>1500</v>
      </c>
      <c r="I26" s="111">
        <v>1400</v>
      </c>
      <c r="J26" s="179">
        <v>0</v>
      </c>
      <c r="K26" s="160">
        <v>0</v>
      </c>
      <c r="L26" s="190">
        <v>1500</v>
      </c>
      <c r="M26" s="190">
        <v>1500</v>
      </c>
      <c r="N26" s="160">
        <v>2000</v>
      </c>
      <c r="O26" s="160">
        <v>2000</v>
      </c>
      <c r="P26" s="50">
        <f t="shared" si="0"/>
        <v>13417</v>
      </c>
      <c r="Q26" s="172"/>
      <c r="R26" s="172"/>
    </row>
    <row r="27" spans="1:18" ht="20.100000000000001" customHeight="1" x14ac:dyDescent="0.25">
      <c r="A27" s="278"/>
      <c r="B27" s="178" t="s">
        <v>172</v>
      </c>
      <c r="C27" s="66" t="s">
        <v>71</v>
      </c>
      <c r="D27" s="111">
        <v>0</v>
      </c>
      <c r="E27" s="111">
        <v>2500</v>
      </c>
      <c r="F27" s="111">
        <v>2500</v>
      </c>
      <c r="G27" s="111">
        <v>2500</v>
      </c>
      <c r="H27" s="111">
        <v>2500</v>
      </c>
      <c r="I27" s="111">
        <v>2500</v>
      </c>
      <c r="J27" s="179">
        <v>0</v>
      </c>
      <c r="K27" s="160">
        <v>0</v>
      </c>
      <c r="L27" s="190">
        <v>2500</v>
      </c>
      <c r="M27" s="190">
        <v>2500</v>
      </c>
      <c r="N27" s="160">
        <v>2500</v>
      </c>
      <c r="O27" s="160">
        <v>2500</v>
      </c>
      <c r="P27" s="50">
        <f t="shared" si="0"/>
        <v>22500</v>
      </c>
      <c r="Q27" s="172"/>
      <c r="R27" s="172"/>
    </row>
    <row r="28" spans="1:18" ht="20.100000000000001" customHeight="1" x14ac:dyDescent="0.25">
      <c r="A28" s="278"/>
      <c r="B28" s="178" t="s">
        <v>215</v>
      </c>
      <c r="C28" s="66" t="s">
        <v>89</v>
      </c>
      <c r="D28" s="111">
        <v>0</v>
      </c>
      <c r="E28" s="111">
        <v>0</v>
      </c>
      <c r="F28" s="111">
        <v>1000</v>
      </c>
      <c r="G28" s="111">
        <v>0</v>
      </c>
      <c r="H28" s="111"/>
      <c r="I28" s="111">
        <v>0</v>
      </c>
      <c r="J28" s="179">
        <v>0</v>
      </c>
      <c r="K28" s="160">
        <v>0</v>
      </c>
      <c r="L28" s="190">
        <v>0</v>
      </c>
      <c r="M28" s="190">
        <v>1000</v>
      </c>
      <c r="N28" s="160">
        <v>1000</v>
      </c>
      <c r="O28" s="160">
        <v>1000</v>
      </c>
      <c r="P28" s="50">
        <f t="shared" si="0"/>
        <v>4000</v>
      </c>
      <c r="Q28" s="172"/>
      <c r="R28" s="172"/>
    </row>
    <row r="29" spans="1:18" ht="20.100000000000001" customHeight="1" x14ac:dyDescent="0.25">
      <c r="A29" s="278"/>
      <c r="B29" s="178" t="s">
        <v>173</v>
      </c>
      <c r="C29" s="66" t="s">
        <v>216</v>
      </c>
      <c r="D29" s="111">
        <v>0</v>
      </c>
      <c r="E29" s="111">
        <v>0</v>
      </c>
      <c r="F29" s="111">
        <v>1000</v>
      </c>
      <c r="G29" s="111">
        <v>1000</v>
      </c>
      <c r="H29" s="111">
        <v>0</v>
      </c>
      <c r="I29" s="111">
        <v>1000</v>
      </c>
      <c r="J29" s="179">
        <v>0</v>
      </c>
      <c r="K29" s="160">
        <v>0</v>
      </c>
      <c r="L29" s="190">
        <v>1000</v>
      </c>
      <c r="M29" s="190">
        <v>0</v>
      </c>
      <c r="N29" s="160">
        <v>1200</v>
      </c>
      <c r="O29" s="160">
        <v>1200</v>
      </c>
      <c r="P29" s="50">
        <f t="shared" si="0"/>
        <v>6400</v>
      </c>
      <c r="Q29" s="172"/>
      <c r="R29" s="172"/>
    </row>
    <row r="30" spans="1:18" ht="20.100000000000001" customHeight="1" x14ac:dyDescent="0.25">
      <c r="A30" s="278"/>
      <c r="B30" s="178" t="s">
        <v>175</v>
      </c>
      <c r="C30" s="66" t="s">
        <v>176</v>
      </c>
      <c r="D30" s="111">
        <v>0</v>
      </c>
      <c r="E30" s="111">
        <v>1200</v>
      </c>
      <c r="F30" s="111">
        <v>1200</v>
      </c>
      <c r="G30" s="111">
        <v>1200</v>
      </c>
      <c r="H30" s="111">
        <v>1200</v>
      </c>
      <c r="I30" s="111">
        <v>2100</v>
      </c>
      <c r="J30" s="179">
        <v>0</v>
      </c>
      <c r="K30" s="160">
        <v>0</v>
      </c>
      <c r="L30" s="190">
        <v>1100</v>
      </c>
      <c r="M30" s="190">
        <v>0</v>
      </c>
      <c r="N30" s="160">
        <v>0</v>
      </c>
      <c r="O30" s="160">
        <v>0</v>
      </c>
      <c r="P30" s="50">
        <f t="shared" si="0"/>
        <v>8000</v>
      </c>
      <c r="Q30" s="172"/>
      <c r="R30" s="172"/>
    </row>
    <row r="31" spans="1:18" ht="20.100000000000001" customHeight="1" x14ac:dyDescent="0.25">
      <c r="A31" s="278"/>
      <c r="B31" s="178" t="s">
        <v>177</v>
      </c>
      <c r="C31" s="66" t="s">
        <v>35</v>
      </c>
      <c r="D31" s="111">
        <v>0</v>
      </c>
      <c r="E31" s="111">
        <v>2000</v>
      </c>
      <c r="F31" s="111">
        <v>2000</v>
      </c>
      <c r="G31" s="111">
        <v>2000</v>
      </c>
      <c r="H31" s="111">
        <v>1500</v>
      </c>
      <c r="I31" s="111">
        <v>2400</v>
      </c>
      <c r="J31" s="179">
        <v>0</v>
      </c>
      <c r="K31" s="160">
        <v>0</v>
      </c>
      <c r="L31" s="190">
        <v>0</v>
      </c>
      <c r="M31" s="190">
        <v>2000</v>
      </c>
      <c r="N31" s="160">
        <v>3000</v>
      </c>
      <c r="O31" s="160">
        <v>4000</v>
      </c>
      <c r="P31" s="50">
        <f t="shared" si="0"/>
        <v>18900</v>
      </c>
      <c r="Q31" s="172"/>
      <c r="R31" s="172"/>
    </row>
    <row r="32" spans="1:18" ht="20.100000000000001" customHeight="1" x14ac:dyDescent="0.25">
      <c r="A32" s="278"/>
      <c r="B32" s="178" t="s">
        <v>178</v>
      </c>
      <c r="C32" s="66" t="s">
        <v>179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79">
        <v>0</v>
      </c>
      <c r="K32" s="160">
        <v>0</v>
      </c>
      <c r="L32" s="190">
        <v>0</v>
      </c>
      <c r="M32" s="190">
        <v>0</v>
      </c>
      <c r="N32" s="160">
        <v>0</v>
      </c>
      <c r="O32" s="160">
        <v>0</v>
      </c>
      <c r="P32" s="50">
        <f t="shared" si="0"/>
        <v>0</v>
      </c>
      <c r="Q32" s="172"/>
      <c r="R32" s="172"/>
    </row>
    <row r="33" spans="1:18" ht="20.100000000000001" customHeight="1" x14ac:dyDescent="0.25">
      <c r="A33" s="278"/>
      <c r="B33" s="178" t="s">
        <v>67</v>
      </c>
      <c r="C33" s="66" t="s">
        <v>180</v>
      </c>
      <c r="D33" s="111">
        <v>0</v>
      </c>
      <c r="E33" s="111">
        <v>0</v>
      </c>
      <c r="F33" s="111">
        <v>2000</v>
      </c>
      <c r="G33" s="111">
        <v>2000</v>
      </c>
      <c r="H33" s="111">
        <v>1500</v>
      </c>
      <c r="I33" s="111">
        <v>2000</v>
      </c>
      <c r="J33" s="179">
        <v>0</v>
      </c>
      <c r="K33" s="160">
        <v>0</v>
      </c>
      <c r="L33" s="190">
        <v>2000</v>
      </c>
      <c r="M33" s="190">
        <v>0</v>
      </c>
      <c r="N33" s="160">
        <v>0</v>
      </c>
      <c r="O33" s="160">
        <v>0</v>
      </c>
      <c r="P33" s="50">
        <f t="shared" si="0"/>
        <v>9500</v>
      </c>
      <c r="Q33" s="172"/>
      <c r="R33" s="172"/>
    </row>
    <row r="34" spans="1:18" ht="20.100000000000001" customHeight="1" x14ac:dyDescent="0.25">
      <c r="A34" s="278"/>
      <c r="B34" s="178" t="s">
        <v>181</v>
      </c>
      <c r="C34" s="66" t="s">
        <v>182</v>
      </c>
      <c r="D34" s="111">
        <v>0</v>
      </c>
      <c r="E34" s="111">
        <v>0</v>
      </c>
      <c r="F34" s="111">
        <v>0</v>
      </c>
      <c r="G34" s="111">
        <v>0</v>
      </c>
      <c r="H34" s="111">
        <v>0</v>
      </c>
      <c r="I34" s="111">
        <v>0</v>
      </c>
      <c r="J34" s="179">
        <v>0</v>
      </c>
      <c r="K34" s="160">
        <v>0</v>
      </c>
      <c r="L34" s="190">
        <v>0</v>
      </c>
      <c r="M34" s="190">
        <v>0</v>
      </c>
      <c r="N34" s="160">
        <v>0</v>
      </c>
      <c r="O34" s="160">
        <v>0</v>
      </c>
      <c r="P34" s="50">
        <f t="shared" si="0"/>
        <v>0</v>
      </c>
      <c r="Q34" s="172"/>
      <c r="R34" s="172"/>
    </row>
    <row r="35" spans="1:18" ht="20.100000000000001" customHeight="1" x14ac:dyDescent="0.25">
      <c r="A35" s="278"/>
      <c r="B35" s="178" t="s">
        <v>183</v>
      </c>
      <c r="C35" s="66" t="s">
        <v>184</v>
      </c>
      <c r="D35" s="111">
        <v>0</v>
      </c>
      <c r="E35" s="111">
        <v>0</v>
      </c>
      <c r="F35" s="111">
        <v>0</v>
      </c>
      <c r="G35" s="111">
        <v>0</v>
      </c>
      <c r="H35" s="111">
        <v>0</v>
      </c>
      <c r="I35" s="111">
        <v>0</v>
      </c>
      <c r="J35" s="179">
        <v>0</v>
      </c>
      <c r="K35" s="160">
        <v>0</v>
      </c>
      <c r="L35" s="190">
        <v>0</v>
      </c>
      <c r="M35" s="190">
        <v>0</v>
      </c>
      <c r="N35" s="160">
        <v>0</v>
      </c>
      <c r="O35" s="160">
        <v>0</v>
      </c>
      <c r="P35" s="50">
        <f t="shared" si="0"/>
        <v>0</v>
      </c>
      <c r="Q35" s="172"/>
      <c r="R35" s="172"/>
    </row>
    <row r="36" spans="1:18" ht="20.100000000000001" customHeight="1" x14ac:dyDescent="0.25">
      <c r="A36" s="278"/>
      <c r="B36" s="178" t="s">
        <v>93</v>
      </c>
      <c r="C36" s="66" t="s">
        <v>94</v>
      </c>
      <c r="D36" s="111">
        <v>0</v>
      </c>
      <c r="E36" s="111">
        <v>0</v>
      </c>
      <c r="F36" s="111">
        <v>1000</v>
      </c>
      <c r="G36" s="111">
        <v>1000</v>
      </c>
      <c r="H36" s="111">
        <v>0</v>
      </c>
      <c r="I36" s="111">
        <v>1000</v>
      </c>
      <c r="J36" s="179">
        <v>0</v>
      </c>
      <c r="K36" s="160">
        <v>0</v>
      </c>
      <c r="L36" s="190">
        <v>0</v>
      </c>
      <c r="M36" s="190">
        <v>0</v>
      </c>
      <c r="N36" s="160">
        <v>0</v>
      </c>
      <c r="O36" s="160">
        <v>0</v>
      </c>
      <c r="P36" s="50">
        <f t="shared" si="0"/>
        <v>3000</v>
      </c>
      <c r="Q36" s="172"/>
      <c r="R36" s="172"/>
    </row>
    <row r="37" spans="1:18" ht="20.100000000000001" customHeight="1" x14ac:dyDescent="0.25">
      <c r="A37" s="278"/>
      <c r="B37" s="178" t="s">
        <v>64</v>
      </c>
      <c r="C37" s="66" t="s">
        <v>63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79">
        <v>0</v>
      </c>
      <c r="K37" s="160">
        <v>0</v>
      </c>
      <c r="L37" s="190">
        <v>0</v>
      </c>
      <c r="M37" s="190">
        <v>0</v>
      </c>
      <c r="N37" s="160">
        <v>0</v>
      </c>
      <c r="O37" s="160">
        <v>0</v>
      </c>
      <c r="P37" s="50">
        <f t="shared" si="0"/>
        <v>0</v>
      </c>
      <c r="Q37" s="172"/>
      <c r="R37" s="172"/>
    </row>
    <row r="38" spans="1:18" ht="20.100000000000001" customHeight="1" x14ac:dyDescent="0.25">
      <c r="A38" s="278"/>
      <c r="B38" s="178" t="s">
        <v>137</v>
      </c>
      <c r="C38" s="66" t="s">
        <v>138</v>
      </c>
      <c r="D38" s="111">
        <v>0</v>
      </c>
      <c r="E38" s="111">
        <v>1500</v>
      </c>
      <c r="F38" s="111">
        <v>1500</v>
      </c>
      <c r="G38" s="111">
        <v>1500</v>
      </c>
      <c r="H38" s="111">
        <v>1500</v>
      </c>
      <c r="I38" s="111">
        <v>1500</v>
      </c>
      <c r="J38" s="179">
        <v>0</v>
      </c>
      <c r="K38" s="160">
        <v>0</v>
      </c>
      <c r="L38" s="190">
        <v>1500</v>
      </c>
      <c r="M38" s="190">
        <v>1500</v>
      </c>
      <c r="N38" s="160">
        <v>1500</v>
      </c>
      <c r="O38" s="160">
        <v>1500</v>
      </c>
      <c r="P38" s="50">
        <f t="shared" si="0"/>
        <v>13500</v>
      </c>
      <c r="Q38" s="113"/>
      <c r="R38" s="194"/>
    </row>
    <row r="39" spans="1:18" ht="20.100000000000001" customHeight="1" x14ac:dyDescent="0.25">
      <c r="A39" s="278"/>
      <c r="B39" s="178" t="s">
        <v>217</v>
      </c>
      <c r="C39" s="66" t="s">
        <v>218</v>
      </c>
      <c r="D39" s="111">
        <v>0</v>
      </c>
      <c r="E39" s="111">
        <v>1200</v>
      </c>
      <c r="F39" s="111">
        <v>1200</v>
      </c>
      <c r="G39" s="111">
        <v>0</v>
      </c>
      <c r="H39" s="111">
        <v>0</v>
      </c>
      <c r="I39" s="111">
        <v>0</v>
      </c>
      <c r="J39" s="179">
        <v>0</v>
      </c>
      <c r="K39" s="160">
        <v>0</v>
      </c>
      <c r="L39" s="190">
        <v>1000</v>
      </c>
      <c r="M39" s="190">
        <v>0</v>
      </c>
      <c r="N39" s="160">
        <v>1000</v>
      </c>
      <c r="O39" s="160">
        <v>1000</v>
      </c>
      <c r="P39" s="50">
        <f t="shared" si="0"/>
        <v>5400</v>
      </c>
      <c r="Q39" s="113"/>
      <c r="R39" s="194"/>
    </row>
    <row r="40" spans="1:18" ht="20.100000000000001" customHeight="1" x14ac:dyDescent="0.25">
      <c r="A40" s="278"/>
      <c r="B40" s="178" t="s">
        <v>141</v>
      </c>
      <c r="C40" s="66" t="s">
        <v>142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79">
        <v>0</v>
      </c>
      <c r="K40" s="160">
        <v>0</v>
      </c>
      <c r="L40" s="190">
        <v>0</v>
      </c>
      <c r="M40" s="190">
        <v>0</v>
      </c>
      <c r="N40" s="160">
        <v>1000</v>
      </c>
      <c r="O40" s="160">
        <v>1000</v>
      </c>
      <c r="P40" s="50">
        <f t="shared" si="0"/>
        <v>2000</v>
      </c>
      <c r="Q40" s="113"/>
      <c r="R40" s="194"/>
    </row>
    <row r="41" spans="1:18" ht="20.100000000000001" customHeight="1" x14ac:dyDescent="0.25">
      <c r="A41" s="278"/>
      <c r="B41" s="178" t="s">
        <v>219</v>
      </c>
      <c r="C41" s="66" t="s">
        <v>220</v>
      </c>
      <c r="D41" s="111">
        <v>0</v>
      </c>
      <c r="E41" s="111">
        <v>0</v>
      </c>
      <c r="F41" s="111">
        <v>2000</v>
      </c>
      <c r="G41" s="111">
        <v>0</v>
      </c>
      <c r="H41" s="111">
        <v>0</v>
      </c>
      <c r="I41" s="111">
        <v>0</v>
      </c>
      <c r="J41" s="179">
        <v>0</v>
      </c>
      <c r="K41" s="160">
        <v>0</v>
      </c>
      <c r="L41" s="190">
        <v>0</v>
      </c>
      <c r="M41" s="190">
        <v>0</v>
      </c>
      <c r="N41" s="160">
        <v>0</v>
      </c>
      <c r="O41" s="160">
        <v>0</v>
      </c>
      <c r="P41" s="50">
        <f t="shared" si="0"/>
        <v>2000</v>
      </c>
      <c r="Q41" s="113"/>
      <c r="R41" s="194"/>
    </row>
    <row r="42" spans="1:18" ht="20.100000000000001" customHeight="1" x14ac:dyDescent="0.25">
      <c r="A42" s="278"/>
      <c r="B42" s="178" t="s">
        <v>143</v>
      </c>
      <c r="C42" s="66" t="s">
        <v>87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79">
        <v>0</v>
      </c>
      <c r="K42" s="160">
        <v>0</v>
      </c>
      <c r="L42" s="190">
        <v>0</v>
      </c>
      <c r="M42" s="190">
        <v>0</v>
      </c>
      <c r="N42" s="160">
        <v>0</v>
      </c>
      <c r="O42" s="160">
        <v>0</v>
      </c>
      <c r="P42" s="50">
        <f t="shared" si="0"/>
        <v>0</v>
      </c>
      <c r="Q42" s="113"/>
      <c r="R42" s="194"/>
    </row>
    <row r="43" spans="1:18" ht="20.100000000000001" customHeight="1" x14ac:dyDescent="0.25">
      <c r="A43" s="278"/>
      <c r="B43" s="178" t="s">
        <v>143</v>
      </c>
      <c r="C43" s="66" t="s">
        <v>144</v>
      </c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79">
        <v>0</v>
      </c>
      <c r="K43" s="160">
        <v>0</v>
      </c>
      <c r="L43" s="190">
        <v>0</v>
      </c>
      <c r="M43" s="190">
        <v>0</v>
      </c>
      <c r="N43" s="160">
        <v>0</v>
      </c>
      <c r="O43" s="160">
        <v>0</v>
      </c>
      <c r="P43" s="50">
        <f t="shared" si="0"/>
        <v>0</v>
      </c>
      <c r="Q43" s="113"/>
      <c r="R43" s="194"/>
    </row>
    <row r="44" spans="1:18" ht="20.100000000000001" customHeight="1" x14ac:dyDescent="0.25">
      <c r="A44" s="278"/>
      <c r="B44" s="178" t="s">
        <v>143</v>
      </c>
      <c r="C44" s="66" t="s">
        <v>221</v>
      </c>
      <c r="D44" s="111">
        <v>0</v>
      </c>
      <c r="E44" s="111">
        <v>0</v>
      </c>
      <c r="F44" s="111">
        <v>1190</v>
      </c>
      <c r="G44" s="111">
        <v>0</v>
      </c>
      <c r="H44" s="111">
        <v>0</v>
      </c>
      <c r="I44" s="111">
        <v>0</v>
      </c>
      <c r="J44" s="179">
        <v>0</v>
      </c>
      <c r="K44" s="160">
        <v>0</v>
      </c>
      <c r="L44" s="190">
        <v>0</v>
      </c>
      <c r="M44" s="190">
        <v>0</v>
      </c>
      <c r="N44" s="160">
        <v>0</v>
      </c>
      <c r="O44" s="160">
        <v>0</v>
      </c>
      <c r="P44" s="50">
        <f t="shared" si="0"/>
        <v>1190</v>
      </c>
      <c r="Q44" s="113"/>
      <c r="R44" s="194"/>
    </row>
    <row r="45" spans="1:18" ht="20.100000000000001" customHeight="1" x14ac:dyDescent="0.25">
      <c r="A45" s="278"/>
      <c r="B45" s="178" t="s">
        <v>222</v>
      </c>
      <c r="C45" s="66" t="s">
        <v>223</v>
      </c>
      <c r="D45" s="111">
        <v>0</v>
      </c>
      <c r="E45" s="111">
        <v>0</v>
      </c>
      <c r="F45" s="111">
        <v>0</v>
      </c>
      <c r="G45" s="111">
        <v>2000</v>
      </c>
      <c r="H45" s="111">
        <v>2000</v>
      </c>
      <c r="I45" s="111">
        <v>2000</v>
      </c>
      <c r="J45" s="179">
        <v>0</v>
      </c>
      <c r="K45" s="160">
        <v>0</v>
      </c>
      <c r="L45" s="190">
        <v>0</v>
      </c>
      <c r="M45" s="190">
        <v>0</v>
      </c>
      <c r="N45" s="160">
        <v>0</v>
      </c>
      <c r="O45" s="160">
        <v>0</v>
      </c>
      <c r="P45" s="50">
        <f t="shared" si="0"/>
        <v>6000</v>
      </c>
      <c r="Q45" s="113"/>
      <c r="R45" s="194"/>
    </row>
    <row r="46" spans="1:18" ht="20.100000000000001" customHeight="1" x14ac:dyDescent="0.25">
      <c r="A46" s="278"/>
      <c r="B46" s="178" t="s">
        <v>224</v>
      </c>
      <c r="C46" s="66" t="s">
        <v>225</v>
      </c>
      <c r="D46" s="111">
        <v>0</v>
      </c>
      <c r="E46" s="111">
        <v>0</v>
      </c>
      <c r="F46" s="111">
        <v>0</v>
      </c>
      <c r="G46" s="111">
        <v>1000</v>
      </c>
      <c r="H46" s="111">
        <v>1000</v>
      </c>
      <c r="I46" s="111">
        <v>1000</v>
      </c>
      <c r="J46" s="179">
        <v>0</v>
      </c>
      <c r="K46" s="160">
        <v>0</v>
      </c>
      <c r="L46" s="190">
        <v>1000</v>
      </c>
      <c r="M46" s="190">
        <v>1000</v>
      </c>
      <c r="N46" s="160">
        <v>1000</v>
      </c>
      <c r="O46" s="160">
        <v>1000</v>
      </c>
      <c r="P46" s="50">
        <f t="shared" si="0"/>
        <v>7000</v>
      </c>
      <c r="Q46" s="113"/>
      <c r="R46" s="194"/>
    </row>
    <row r="47" spans="1:18" ht="20.100000000000001" customHeight="1" x14ac:dyDescent="0.25">
      <c r="A47" s="278"/>
      <c r="B47" s="195" t="s">
        <v>146</v>
      </c>
      <c r="C47" s="71" t="s">
        <v>145</v>
      </c>
      <c r="D47" s="111">
        <v>0</v>
      </c>
      <c r="E47" s="111">
        <v>3000</v>
      </c>
      <c r="F47" s="111">
        <v>3000</v>
      </c>
      <c r="G47" s="111">
        <v>3000</v>
      </c>
      <c r="H47" s="111">
        <v>3000</v>
      </c>
      <c r="I47" s="111">
        <v>3000</v>
      </c>
      <c r="J47" s="179">
        <v>0</v>
      </c>
      <c r="K47" s="160">
        <v>0</v>
      </c>
      <c r="L47" s="190">
        <v>3090.91</v>
      </c>
      <c r="M47" s="190">
        <v>3000</v>
      </c>
      <c r="N47" s="160">
        <v>4000</v>
      </c>
      <c r="O47" s="160">
        <v>4000</v>
      </c>
      <c r="P47" s="50">
        <f t="shared" si="0"/>
        <v>29090.91</v>
      </c>
      <c r="Q47" s="113"/>
      <c r="R47" s="194"/>
    </row>
    <row r="48" spans="1:18" ht="20.100000000000001" customHeight="1" x14ac:dyDescent="0.25">
      <c r="A48" s="278"/>
      <c r="B48" s="178" t="s">
        <v>185</v>
      </c>
      <c r="C48" s="66" t="s">
        <v>186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79">
        <v>0</v>
      </c>
      <c r="K48" s="160">
        <v>0</v>
      </c>
      <c r="L48" s="190">
        <v>0</v>
      </c>
      <c r="M48" s="190">
        <v>0</v>
      </c>
      <c r="N48" s="160">
        <v>0</v>
      </c>
      <c r="O48" s="160">
        <v>0</v>
      </c>
      <c r="P48" s="50">
        <f t="shared" si="0"/>
        <v>0</v>
      </c>
      <c r="Q48" s="113"/>
      <c r="R48" s="194"/>
    </row>
    <row r="49" spans="1:18" ht="20.100000000000001" customHeight="1" x14ac:dyDescent="0.25">
      <c r="A49" s="278"/>
      <c r="B49" s="178" t="s">
        <v>185</v>
      </c>
      <c r="C49" s="66" t="s">
        <v>187</v>
      </c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79">
        <v>0</v>
      </c>
      <c r="K49" s="160">
        <v>0</v>
      </c>
      <c r="L49" s="190">
        <v>0</v>
      </c>
      <c r="M49" s="190">
        <v>0</v>
      </c>
      <c r="N49" s="160">
        <v>0</v>
      </c>
      <c r="O49" s="160">
        <v>0</v>
      </c>
      <c r="P49" s="50">
        <f t="shared" si="0"/>
        <v>0</v>
      </c>
      <c r="Q49" s="113"/>
      <c r="R49" s="194"/>
    </row>
    <row r="50" spans="1:18" ht="20.100000000000001" customHeight="1" x14ac:dyDescent="0.25">
      <c r="A50" s="278"/>
      <c r="B50" s="178" t="s">
        <v>226</v>
      </c>
      <c r="C50" s="66" t="s">
        <v>227</v>
      </c>
      <c r="D50" s="111">
        <v>0</v>
      </c>
      <c r="E50" s="111">
        <v>0</v>
      </c>
      <c r="F50" s="111">
        <v>0</v>
      </c>
      <c r="G50" s="111">
        <v>0</v>
      </c>
      <c r="H50" s="111">
        <v>2000</v>
      </c>
      <c r="I50" s="111">
        <v>0</v>
      </c>
      <c r="J50" s="179">
        <v>0</v>
      </c>
      <c r="K50" s="160">
        <v>0</v>
      </c>
      <c r="L50" s="190">
        <v>0</v>
      </c>
      <c r="M50" s="190">
        <v>0</v>
      </c>
      <c r="N50" s="160">
        <v>0</v>
      </c>
      <c r="O50" s="160">
        <v>0</v>
      </c>
      <c r="P50" s="50">
        <f t="shared" si="0"/>
        <v>2000</v>
      </c>
      <c r="Q50" s="113"/>
      <c r="R50" s="194"/>
    </row>
    <row r="51" spans="1:18" ht="20.100000000000001" customHeight="1" x14ac:dyDescent="0.25">
      <c r="A51" s="278"/>
      <c r="B51" s="178" t="s">
        <v>188</v>
      </c>
      <c r="C51" s="66" t="s">
        <v>189</v>
      </c>
      <c r="D51" s="111">
        <v>0</v>
      </c>
      <c r="E51" s="111">
        <v>1500</v>
      </c>
      <c r="F51" s="111">
        <v>1200</v>
      </c>
      <c r="G51" s="111">
        <v>0</v>
      </c>
      <c r="H51" s="111">
        <v>0</v>
      </c>
      <c r="I51" s="111">
        <v>0</v>
      </c>
      <c r="J51" s="179">
        <v>0</v>
      </c>
      <c r="K51" s="160">
        <v>0</v>
      </c>
      <c r="L51" s="190">
        <v>0</v>
      </c>
      <c r="M51" s="190">
        <v>0</v>
      </c>
      <c r="N51" s="160">
        <v>0</v>
      </c>
      <c r="O51" s="160">
        <v>0</v>
      </c>
      <c r="P51" s="50">
        <f t="shared" si="0"/>
        <v>2700</v>
      </c>
      <c r="Q51" s="113"/>
      <c r="R51" s="194"/>
    </row>
    <row r="52" spans="1:18" ht="20.100000000000001" customHeight="1" x14ac:dyDescent="0.25">
      <c r="A52" s="278"/>
      <c r="B52" s="178" t="s">
        <v>228</v>
      </c>
      <c r="C52" s="66" t="s">
        <v>229</v>
      </c>
      <c r="D52" s="111">
        <v>0</v>
      </c>
      <c r="E52" s="111">
        <v>0</v>
      </c>
      <c r="F52" s="111">
        <v>10000</v>
      </c>
      <c r="G52" s="111">
        <v>0</v>
      </c>
      <c r="H52" s="111">
        <v>0</v>
      </c>
      <c r="I52" s="111">
        <v>0</v>
      </c>
      <c r="J52" s="179">
        <v>0</v>
      </c>
      <c r="K52" s="160">
        <v>0</v>
      </c>
      <c r="L52" s="190">
        <v>0</v>
      </c>
      <c r="M52" s="190">
        <v>0</v>
      </c>
      <c r="N52" s="160">
        <v>0</v>
      </c>
      <c r="O52" s="160">
        <v>0</v>
      </c>
      <c r="P52" s="50">
        <f t="shared" si="0"/>
        <v>10000</v>
      </c>
      <c r="Q52" s="113"/>
      <c r="R52" s="194"/>
    </row>
    <row r="53" spans="1:18" ht="20.100000000000001" customHeight="1" x14ac:dyDescent="0.25">
      <c r="A53" s="278"/>
      <c r="B53" s="178" t="s">
        <v>190</v>
      </c>
      <c r="C53" s="66" t="s">
        <v>191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79">
        <v>0</v>
      </c>
      <c r="K53" s="160">
        <v>0</v>
      </c>
      <c r="L53" s="190">
        <v>0</v>
      </c>
      <c r="M53" s="190">
        <v>0</v>
      </c>
      <c r="N53" s="160">
        <v>0</v>
      </c>
      <c r="O53" s="160">
        <v>2300</v>
      </c>
      <c r="P53" s="50">
        <f t="shared" si="0"/>
        <v>2300</v>
      </c>
      <c r="R53" s="194"/>
    </row>
    <row r="54" spans="1:18" ht="20.100000000000001" customHeight="1" x14ac:dyDescent="0.25">
      <c r="A54" s="278"/>
      <c r="B54" s="178" t="s">
        <v>39</v>
      </c>
      <c r="C54" s="66" t="s">
        <v>40</v>
      </c>
      <c r="D54" s="111">
        <v>0</v>
      </c>
      <c r="E54" s="111">
        <v>2000</v>
      </c>
      <c r="F54" s="111">
        <v>2000</v>
      </c>
      <c r="G54" s="111">
        <v>1000</v>
      </c>
      <c r="H54" s="111">
        <v>2000</v>
      </c>
      <c r="I54" s="111">
        <v>2000</v>
      </c>
      <c r="J54" s="179">
        <v>0</v>
      </c>
      <c r="K54" s="160">
        <v>0</v>
      </c>
      <c r="L54" s="190">
        <v>2000</v>
      </c>
      <c r="M54" s="190">
        <v>2000</v>
      </c>
      <c r="N54" s="160">
        <v>2000</v>
      </c>
      <c r="O54" s="160">
        <v>2000</v>
      </c>
      <c r="P54" s="50">
        <f t="shared" si="0"/>
        <v>17000</v>
      </c>
      <c r="Q54" s="113"/>
      <c r="R54" s="194"/>
    </row>
    <row r="55" spans="1:18" ht="20.100000000000001" customHeight="1" x14ac:dyDescent="0.25">
      <c r="A55" s="278"/>
      <c r="B55" s="178" t="s">
        <v>72</v>
      </c>
      <c r="C55" s="66" t="s">
        <v>230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79">
        <v>0</v>
      </c>
      <c r="K55" s="160">
        <v>0</v>
      </c>
      <c r="L55" s="190">
        <v>1500</v>
      </c>
      <c r="M55" s="190">
        <v>1500</v>
      </c>
      <c r="N55" s="160">
        <v>1500</v>
      </c>
      <c r="O55" s="160">
        <v>1500</v>
      </c>
      <c r="P55" s="50">
        <f t="shared" si="0"/>
        <v>6000</v>
      </c>
      <c r="Q55" s="113"/>
      <c r="R55" s="194"/>
    </row>
    <row r="56" spans="1:18" ht="20.100000000000001" customHeight="1" x14ac:dyDescent="0.25">
      <c r="A56" s="278"/>
      <c r="B56" s="178" t="s">
        <v>231</v>
      </c>
      <c r="C56" s="66" t="s">
        <v>232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79">
        <v>0</v>
      </c>
      <c r="K56" s="160">
        <v>0</v>
      </c>
      <c r="L56" s="190">
        <v>1000</v>
      </c>
      <c r="M56" s="190">
        <v>1000</v>
      </c>
      <c r="N56" s="160">
        <v>1500</v>
      </c>
      <c r="O56" s="160">
        <v>1500</v>
      </c>
      <c r="P56" s="50">
        <f t="shared" si="0"/>
        <v>5000</v>
      </c>
      <c r="Q56" s="113"/>
      <c r="R56" s="194"/>
    </row>
    <row r="57" spans="1:18" ht="20.100000000000001" customHeight="1" x14ac:dyDescent="0.25">
      <c r="A57" s="278"/>
      <c r="B57" s="178" t="s">
        <v>233</v>
      </c>
      <c r="C57" s="66" t="s">
        <v>234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79">
        <v>0</v>
      </c>
      <c r="K57" s="160">
        <v>0</v>
      </c>
      <c r="L57" s="190">
        <v>0</v>
      </c>
      <c r="M57" s="190">
        <v>1000</v>
      </c>
      <c r="N57" s="160">
        <v>1000</v>
      </c>
      <c r="O57" s="160">
        <v>1000</v>
      </c>
      <c r="P57" s="50">
        <f t="shared" si="0"/>
        <v>3000</v>
      </c>
      <c r="Q57" s="113"/>
      <c r="R57" s="194"/>
    </row>
    <row r="58" spans="1:18" ht="20.100000000000001" customHeight="1" x14ac:dyDescent="0.25">
      <c r="A58" s="278"/>
      <c r="B58" s="178" t="s">
        <v>235</v>
      </c>
      <c r="C58" s="66" t="s">
        <v>236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79">
        <v>0</v>
      </c>
      <c r="K58" s="160">
        <v>0</v>
      </c>
      <c r="L58" s="190">
        <v>0</v>
      </c>
      <c r="M58" s="190">
        <v>0</v>
      </c>
      <c r="N58" s="160">
        <v>800</v>
      </c>
      <c r="O58" s="160">
        <v>800</v>
      </c>
      <c r="P58" s="50">
        <f t="shared" si="0"/>
        <v>1600</v>
      </c>
      <c r="Q58" s="113"/>
      <c r="R58" s="194"/>
    </row>
    <row r="59" spans="1:18" ht="20.100000000000001" customHeight="1" x14ac:dyDescent="0.25">
      <c r="A59" s="278"/>
      <c r="B59" s="178" t="s">
        <v>84</v>
      </c>
      <c r="C59" s="66" t="s">
        <v>237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79">
        <v>0</v>
      </c>
      <c r="K59" s="160">
        <v>0</v>
      </c>
      <c r="L59" s="190">
        <v>0</v>
      </c>
      <c r="M59" s="190">
        <v>0</v>
      </c>
      <c r="N59" s="160">
        <v>1250</v>
      </c>
      <c r="O59" s="160">
        <v>1250</v>
      </c>
      <c r="P59" s="50">
        <f t="shared" si="0"/>
        <v>2500</v>
      </c>
      <c r="Q59" s="113"/>
      <c r="R59" s="194"/>
    </row>
    <row r="60" spans="1:18" ht="20.100000000000001" customHeight="1" x14ac:dyDescent="0.25">
      <c r="A60" s="278"/>
      <c r="B60" s="178" t="s">
        <v>238</v>
      </c>
      <c r="C60" s="66" t="s">
        <v>239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79">
        <v>0</v>
      </c>
      <c r="K60" s="160">
        <v>0</v>
      </c>
      <c r="L60" s="190">
        <v>0</v>
      </c>
      <c r="M60" s="190">
        <v>0</v>
      </c>
      <c r="N60" s="160">
        <v>1000</v>
      </c>
      <c r="O60" s="160">
        <v>0</v>
      </c>
      <c r="P60" s="50">
        <f t="shared" si="0"/>
        <v>1000</v>
      </c>
      <c r="Q60" s="113"/>
      <c r="R60" s="194"/>
    </row>
    <row r="61" spans="1:18" ht="20.100000000000001" customHeight="1" x14ac:dyDescent="0.25">
      <c r="A61" s="278"/>
      <c r="B61" s="178" t="s">
        <v>240</v>
      </c>
      <c r="C61" s="66" t="s">
        <v>241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79">
        <v>0</v>
      </c>
      <c r="K61" s="160">
        <v>0</v>
      </c>
      <c r="L61" s="190">
        <v>0</v>
      </c>
      <c r="M61" s="190">
        <v>0</v>
      </c>
      <c r="N61" s="160">
        <v>800</v>
      </c>
      <c r="O61" s="160">
        <v>800</v>
      </c>
      <c r="P61" s="50">
        <f t="shared" si="0"/>
        <v>1600</v>
      </c>
      <c r="Q61" s="113"/>
      <c r="R61" s="194"/>
    </row>
    <row r="62" spans="1:18" ht="20.100000000000001" customHeight="1" thickBot="1" x14ac:dyDescent="0.3">
      <c r="A62" s="278"/>
      <c r="B62" s="191" t="s">
        <v>242</v>
      </c>
      <c r="C62" s="72" t="s">
        <v>243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48">
        <v>0</v>
      </c>
      <c r="K62" s="149">
        <v>0</v>
      </c>
      <c r="L62" s="192">
        <v>0</v>
      </c>
      <c r="M62" s="192">
        <v>1000</v>
      </c>
      <c r="N62" s="149">
        <v>1000</v>
      </c>
      <c r="O62" s="149">
        <v>1000</v>
      </c>
      <c r="P62" s="50">
        <f t="shared" si="0"/>
        <v>3000</v>
      </c>
      <c r="Q62" s="113"/>
      <c r="R62" s="194"/>
    </row>
    <row r="63" spans="1:18" ht="20.100000000000001" customHeight="1" thickBot="1" x14ac:dyDescent="0.3">
      <c r="A63" s="306"/>
      <c r="B63" s="182" t="s">
        <v>244</v>
      </c>
      <c r="C63" s="183" t="s">
        <v>245</v>
      </c>
      <c r="D63" s="164">
        <v>0</v>
      </c>
      <c r="E63" s="164">
        <v>0</v>
      </c>
      <c r="F63" s="164">
        <v>0</v>
      </c>
      <c r="G63" s="164">
        <v>0</v>
      </c>
      <c r="H63" s="164">
        <v>0</v>
      </c>
      <c r="I63" s="164">
        <v>0</v>
      </c>
      <c r="J63" s="184">
        <v>0</v>
      </c>
      <c r="K63" s="166">
        <v>0</v>
      </c>
      <c r="L63" s="185">
        <v>0</v>
      </c>
      <c r="M63" s="185">
        <v>0</v>
      </c>
      <c r="N63" s="166">
        <v>2000</v>
      </c>
      <c r="O63" s="166">
        <v>0</v>
      </c>
      <c r="P63" s="50">
        <f t="shared" si="0"/>
        <v>2000</v>
      </c>
      <c r="Q63" s="187">
        <f>SUM(P12:P63)</f>
        <v>392965.91</v>
      </c>
      <c r="R63" s="194"/>
    </row>
    <row r="64" spans="1:18" ht="21" thickBot="1" x14ac:dyDescent="0.3">
      <c r="A64" s="196"/>
      <c r="B64" s="307" t="s">
        <v>105</v>
      </c>
      <c r="C64" s="308"/>
      <c r="D64" s="197">
        <f>SUM(D3:D63)</f>
        <v>0</v>
      </c>
      <c r="E64" s="197">
        <f>SUM(E3:E56)</f>
        <v>33924</v>
      </c>
      <c r="F64" s="197">
        <f>SUM(F3:F63)</f>
        <v>62516.32</v>
      </c>
      <c r="G64" s="197">
        <f>SUM(G3:G56)</f>
        <v>48440.24</v>
      </c>
      <c r="H64" s="197">
        <f>SUM(H3:H63)</f>
        <v>38258.020000000004</v>
      </c>
      <c r="I64" s="197">
        <f>SUM(I3:I56)</f>
        <v>52010.42</v>
      </c>
      <c r="J64" s="198">
        <v>0</v>
      </c>
      <c r="K64" s="199">
        <v>0</v>
      </c>
      <c r="L64" s="199">
        <f>SUM(L3:L63)</f>
        <v>30247.41</v>
      </c>
      <c r="M64" s="199">
        <f>SUM(M3:M63)</f>
        <v>34500</v>
      </c>
      <c r="N64" s="199">
        <f>SUM(N3:N63)</f>
        <v>55355.5</v>
      </c>
      <c r="O64" s="199">
        <f>SUM(O3:O63)</f>
        <v>69745</v>
      </c>
      <c r="P64" s="171">
        <f>SUM(P3:P63)</f>
        <v>424996.91</v>
      </c>
      <c r="Q64" s="200"/>
      <c r="R64" s="172"/>
    </row>
    <row r="65" spans="1:18" x14ac:dyDescent="0.25">
      <c r="A65" s="13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"/>
    </row>
    <row r="66" spans="1:18" x14ac:dyDescent="0.25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"/>
    </row>
    <row r="67" spans="1:18" x14ac:dyDescent="0.25">
      <c r="A67" s="172"/>
      <c r="B67" s="172"/>
      <c r="C67" s="172"/>
      <c r="D67" s="172"/>
      <c r="E67" s="172"/>
      <c r="F67" s="172"/>
      <c r="G67" s="172"/>
      <c r="H67" s="172"/>
      <c r="I67" s="172"/>
      <c r="K67" s="172"/>
      <c r="L67" s="172"/>
      <c r="M67" s="172"/>
      <c r="N67" s="172"/>
      <c r="O67" s="172"/>
      <c r="P67" s="172"/>
      <c r="Q67" s="172"/>
      <c r="R67" s="1"/>
    </row>
  </sheetData>
  <mergeCells count="5">
    <mergeCell ref="A1:P1"/>
    <mergeCell ref="A3:A4"/>
    <mergeCell ref="A5:A11"/>
    <mergeCell ref="A12:A63"/>
    <mergeCell ref="B64:C6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sqref="A1:XFD1048576"/>
    </sheetView>
  </sheetViews>
  <sheetFormatPr defaultRowHeight="15" x14ac:dyDescent="0.25"/>
  <cols>
    <col min="1" max="1" width="14" customWidth="1"/>
    <col min="2" max="2" width="68.5703125" bestFit="1" customWidth="1"/>
    <col min="3" max="3" width="53.5703125" bestFit="1" customWidth="1"/>
    <col min="4" max="15" width="27.28515625" customWidth="1"/>
    <col min="16" max="16" width="32.5703125" customWidth="1"/>
    <col min="17" max="17" width="21.140625" bestFit="1" customWidth="1"/>
    <col min="257" max="257" width="14" customWidth="1"/>
    <col min="258" max="258" width="68.5703125" bestFit="1" customWidth="1"/>
    <col min="259" max="259" width="53.5703125" bestFit="1" customWidth="1"/>
    <col min="260" max="271" width="27.28515625" customWidth="1"/>
    <col min="272" max="272" width="32.5703125" customWidth="1"/>
    <col min="273" max="273" width="21.140625" bestFit="1" customWidth="1"/>
    <col min="513" max="513" width="14" customWidth="1"/>
    <col min="514" max="514" width="68.5703125" bestFit="1" customWidth="1"/>
    <col min="515" max="515" width="53.5703125" bestFit="1" customWidth="1"/>
    <col min="516" max="527" width="27.28515625" customWidth="1"/>
    <col min="528" max="528" width="32.5703125" customWidth="1"/>
    <col min="529" max="529" width="21.140625" bestFit="1" customWidth="1"/>
    <col min="769" max="769" width="14" customWidth="1"/>
    <col min="770" max="770" width="68.5703125" bestFit="1" customWidth="1"/>
    <col min="771" max="771" width="53.5703125" bestFit="1" customWidth="1"/>
    <col min="772" max="783" width="27.28515625" customWidth="1"/>
    <col min="784" max="784" width="32.5703125" customWidth="1"/>
    <col min="785" max="785" width="21.140625" bestFit="1" customWidth="1"/>
    <col min="1025" max="1025" width="14" customWidth="1"/>
    <col min="1026" max="1026" width="68.5703125" bestFit="1" customWidth="1"/>
    <col min="1027" max="1027" width="53.5703125" bestFit="1" customWidth="1"/>
    <col min="1028" max="1039" width="27.28515625" customWidth="1"/>
    <col min="1040" max="1040" width="32.5703125" customWidth="1"/>
    <col min="1041" max="1041" width="21.140625" bestFit="1" customWidth="1"/>
    <col min="1281" max="1281" width="14" customWidth="1"/>
    <col min="1282" max="1282" width="68.5703125" bestFit="1" customWidth="1"/>
    <col min="1283" max="1283" width="53.5703125" bestFit="1" customWidth="1"/>
    <col min="1284" max="1295" width="27.28515625" customWidth="1"/>
    <col min="1296" max="1296" width="32.5703125" customWidth="1"/>
    <col min="1297" max="1297" width="21.140625" bestFit="1" customWidth="1"/>
    <col min="1537" max="1537" width="14" customWidth="1"/>
    <col min="1538" max="1538" width="68.5703125" bestFit="1" customWidth="1"/>
    <col min="1539" max="1539" width="53.5703125" bestFit="1" customWidth="1"/>
    <col min="1540" max="1551" width="27.28515625" customWidth="1"/>
    <col min="1552" max="1552" width="32.5703125" customWidth="1"/>
    <col min="1553" max="1553" width="21.140625" bestFit="1" customWidth="1"/>
    <col min="1793" max="1793" width="14" customWidth="1"/>
    <col min="1794" max="1794" width="68.5703125" bestFit="1" customWidth="1"/>
    <col min="1795" max="1795" width="53.5703125" bestFit="1" customWidth="1"/>
    <col min="1796" max="1807" width="27.28515625" customWidth="1"/>
    <col min="1808" max="1808" width="32.5703125" customWidth="1"/>
    <col min="1809" max="1809" width="21.140625" bestFit="1" customWidth="1"/>
    <col min="2049" max="2049" width="14" customWidth="1"/>
    <col min="2050" max="2050" width="68.5703125" bestFit="1" customWidth="1"/>
    <col min="2051" max="2051" width="53.5703125" bestFit="1" customWidth="1"/>
    <col min="2052" max="2063" width="27.28515625" customWidth="1"/>
    <col min="2064" max="2064" width="32.5703125" customWidth="1"/>
    <col min="2065" max="2065" width="21.140625" bestFit="1" customWidth="1"/>
    <col min="2305" max="2305" width="14" customWidth="1"/>
    <col min="2306" max="2306" width="68.5703125" bestFit="1" customWidth="1"/>
    <col min="2307" max="2307" width="53.5703125" bestFit="1" customWidth="1"/>
    <col min="2308" max="2319" width="27.28515625" customWidth="1"/>
    <col min="2320" max="2320" width="32.5703125" customWidth="1"/>
    <col min="2321" max="2321" width="21.140625" bestFit="1" customWidth="1"/>
    <col min="2561" max="2561" width="14" customWidth="1"/>
    <col min="2562" max="2562" width="68.5703125" bestFit="1" customWidth="1"/>
    <col min="2563" max="2563" width="53.5703125" bestFit="1" customWidth="1"/>
    <col min="2564" max="2575" width="27.28515625" customWidth="1"/>
    <col min="2576" max="2576" width="32.5703125" customWidth="1"/>
    <col min="2577" max="2577" width="21.140625" bestFit="1" customWidth="1"/>
    <col min="2817" max="2817" width="14" customWidth="1"/>
    <col min="2818" max="2818" width="68.5703125" bestFit="1" customWidth="1"/>
    <col min="2819" max="2819" width="53.5703125" bestFit="1" customWidth="1"/>
    <col min="2820" max="2831" width="27.28515625" customWidth="1"/>
    <col min="2832" max="2832" width="32.5703125" customWidth="1"/>
    <col min="2833" max="2833" width="21.140625" bestFit="1" customWidth="1"/>
    <col min="3073" max="3073" width="14" customWidth="1"/>
    <col min="3074" max="3074" width="68.5703125" bestFit="1" customWidth="1"/>
    <col min="3075" max="3075" width="53.5703125" bestFit="1" customWidth="1"/>
    <col min="3076" max="3087" width="27.28515625" customWidth="1"/>
    <col min="3088" max="3088" width="32.5703125" customWidth="1"/>
    <col min="3089" max="3089" width="21.140625" bestFit="1" customWidth="1"/>
    <col min="3329" max="3329" width="14" customWidth="1"/>
    <col min="3330" max="3330" width="68.5703125" bestFit="1" customWidth="1"/>
    <col min="3331" max="3331" width="53.5703125" bestFit="1" customWidth="1"/>
    <col min="3332" max="3343" width="27.28515625" customWidth="1"/>
    <col min="3344" max="3344" width="32.5703125" customWidth="1"/>
    <col min="3345" max="3345" width="21.140625" bestFit="1" customWidth="1"/>
    <col min="3585" max="3585" width="14" customWidth="1"/>
    <col min="3586" max="3586" width="68.5703125" bestFit="1" customWidth="1"/>
    <col min="3587" max="3587" width="53.5703125" bestFit="1" customWidth="1"/>
    <col min="3588" max="3599" width="27.28515625" customWidth="1"/>
    <col min="3600" max="3600" width="32.5703125" customWidth="1"/>
    <col min="3601" max="3601" width="21.140625" bestFit="1" customWidth="1"/>
    <col min="3841" max="3841" width="14" customWidth="1"/>
    <col min="3842" max="3842" width="68.5703125" bestFit="1" customWidth="1"/>
    <col min="3843" max="3843" width="53.5703125" bestFit="1" customWidth="1"/>
    <col min="3844" max="3855" width="27.28515625" customWidth="1"/>
    <col min="3856" max="3856" width="32.5703125" customWidth="1"/>
    <col min="3857" max="3857" width="21.140625" bestFit="1" customWidth="1"/>
    <col min="4097" max="4097" width="14" customWidth="1"/>
    <col min="4098" max="4098" width="68.5703125" bestFit="1" customWidth="1"/>
    <col min="4099" max="4099" width="53.5703125" bestFit="1" customWidth="1"/>
    <col min="4100" max="4111" width="27.28515625" customWidth="1"/>
    <col min="4112" max="4112" width="32.5703125" customWidth="1"/>
    <col min="4113" max="4113" width="21.140625" bestFit="1" customWidth="1"/>
    <col min="4353" max="4353" width="14" customWidth="1"/>
    <col min="4354" max="4354" width="68.5703125" bestFit="1" customWidth="1"/>
    <col min="4355" max="4355" width="53.5703125" bestFit="1" customWidth="1"/>
    <col min="4356" max="4367" width="27.28515625" customWidth="1"/>
    <col min="4368" max="4368" width="32.5703125" customWidth="1"/>
    <col min="4369" max="4369" width="21.140625" bestFit="1" customWidth="1"/>
    <col min="4609" max="4609" width="14" customWidth="1"/>
    <col min="4610" max="4610" width="68.5703125" bestFit="1" customWidth="1"/>
    <col min="4611" max="4611" width="53.5703125" bestFit="1" customWidth="1"/>
    <col min="4612" max="4623" width="27.28515625" customWidth="1"/>
    <col min="4624" max="4624" width="32.5703125" customWidth="1"/>
    <col min="4625" max="4625" width="21.140625" bestFit="1" customWidth="1"/>
    <col min="4865" max="4865" width="14" customWidth="1"/>
    <col min="4866" max="4866" width="68.5703125" bestFit="1" customWidth="1"/>
    <col min="4867" max="4867" width="53.5703125" bestFit="1" customWidth="1"/>
    <col min="4868" max="4879" width="27.28515625" customWidth="1"/>
    <col min="4880" max="4880" width="32.5703125" customWidth="1"/>
    <col min="4881" max="4881" width="21.140625" bestFit="1" customWidth="1"/>
    <col min="5121" max="5121" width="14" customWidth="1"/>
    <col min="5122" max="5122" width="68.5703125" bestFit="1" customWidth="1"/>
    <col min="5123" max="5123" width="53.5703125" bestFit="1" customWidth="1"/>
    <col min="5124" max="5135" width="27.28515625" customWidth="1"/>
    <col min="5136" max="5136" width="32.5703125" customWidth="1"/>
    <col min="5137" max="5137" width="21.140625" bestFit="1" customWidth="1"/>
    <col min="5377" max="5377" width="14" customWidth="1"/>
    <col min="5378" max="5378" width="68.5703125" bestFit="1" customWidth="1"/>
    <col min="5379" max="5379" width="53.5703125" bestFit="1" customWidth="1"/>
    <col min="5380" max="5391" width="27.28515625" customWidth="1"/>
    <col min="5392" max="5392" width="32.5703125" customWidth="1"/>
    <col min="5393" max="5393" width="21.140625" bestFit="1" customWidth="1"/>
    <col min="5633" max="5633" width="14" customWidth="1"/>
    <col min="5634" max="5634" width="68.5703125" bestFit="1" customWidth="1"/>
    <col min="5635" max="5635" width="53.5703125" bestFit="1" customWidth="1"/>
    <col min="5636" max="5647" width="27.28515625" customWidth="1"/>
    <col min="5648" max="5648" width="32.5703125" customWidth="1"/>
    <col min="5649" max="5649" width="21.140625" bestFit="1" customWidth="1"/>
    <col min="5889" max="5889" width="14" customWidth="1"/>
    <col min="5890" max="5890" width="68.5703125" bestFit="1" customWidth="1"/>
    <col min="5891" max="5891" width="53.5703125" bestFit="1" customWidth="1"/>
    <col min="5892" max="5903" width="27.28515625" customWidth="1"/>
    <col min="5904" max="5904" width="32.5703125" customWidth="1"/>
    <col min="5905" max="5905" width="21.140625" bestFit="1" customWidth="1"/>
    <col min="6145" max="6145" width="14" customWidth="1"/>
    <col min="6146" max="6146" width="68.5703125" bestFit="1" customWidth="1"/>
    <col min="6147" max="6147" width="53.5703125" bestFit="1" customWidth="1"/>
    <col min="6148" max="6159" width="27.28515625" customWidth="1"/>
    <col min="6160" max="6160" width="32.5703125" customWidth="1"/>
    <col min="6161" max="6161" width="21.140625" bestFit="1" customWidth="1"/>
    <col min="6401" max="6401" width="14" customWidth="1"/>
    <col min="6402" max="6402" width="68.5703125" bestFit="1" customWidth="1"/>
    <col min="6403" max="6403" width="53.5703125" bestFit="1" customWidth="1"/>
    <col min="6404" max="6415" width="27.28515625" customWidth="1"/>
    <col min="6416" max="6416" width="32.5703125" customWidth="1"/>
    <col min="6417" max="6417" width="21.140625" bestFit="1" customWidth="1"/>
    <col min="6657" max="6657" width="14" customWidth="1"/>
    <col min="6658" max="6658" width="68.5703125" bestFit="1" customWidth="1"/>
    <col min="6659" max="6659" width="53.5703125" bestFit="1" customWidth="1"/>
    <col min="6660" max="6671" width="27.28515625" customWidth="1"/>
    <col min="6672" max="6672" width="32.5703125" customWidth="1"/>
    <col min="6673" max="6673" width="21.140625" bestFit="1" customWidth="1"/>
    <col min="6913" max="6913" width="14" customWidth="1"/>
    <col min="6914" max="6914" width="68.5703125" bestFit="1" customWidth="1"/>
    <col min="6915" max="6915" width="53.5703125" bestFit="1" customWidth="1"/>
    <col min="6916" max="6927" width="27.28515625" customWidth="1"/>
    <col min="6928" max="6928" width="32.5703125" customWidth="1"/>
    <col min="6929" max="6929" width="21.140625" bestFit="1" customWidth="1"/>
    <col min="7169" max="7169" width="14" customWidth="1"/>
    <col min="7170" max="7170" width="68.5703125" bestFit="1" customWidth="1"/>
    <col min="7171" max="7171" width="53.5703125" bestFit="1" customWidth="1"/>
    <col min="7172" max="7183" width="27.28515625" customWidth="1"/>
    <col min="7184" max="7184" width="32.5703125" customWidth="1"/>
    <col min="7185" max="7185" width="21.140625" bestFit="1" customWidth="1"/>
    <col min="7425" max="7425" width="14" customWidth="1"/>
    <col min="7426" max="7426" width="68.5703125" bestFit="1" customWidth="1"/>
    <col min="7427" max="7427" width="53.5703125" bestFit="1" customWidth="1"/>
    <col min="7428" max="7439" width="27.28515625" customWidth="1"/>
    <col min="7440" max="7440" width="32.5703125" customWidth="1"/>
    <col min="7441" max="7441" width="21.140625" bestFit="1" customWidth="1"/>
    <col min="7681" max="7681" width="14" customWidth="1"/>
    <col min="7682" max="7682" width="68.5703125" bestFit="1" customWidth="1"/>
    <col min="7683" max="7683" width="53.5703125" bestFit="1" customWidth="1"/>
    <col min="7684" max="7695" width="27.28515625" customWidth="1"/>
    <col min="7696" max="7696" width="32.5703125" customWidth="1"/>
    <col min="7697" max="7697" width="21.140625" bestFit="1" customWidth="1"/>
    <col min="7937" max="7937" width="14" customWidth="1"/>
    <col min="7938" max="7938" width="68.5703125" bestFit="1" customWidth="1"/>
    <col min="7939" max="7939" width="53.5703125" bestFit="1" customWidth="1"/>
    <col min="7940" max="7951" width="27.28515625" customWidth="1"/>
    <col min="7952" max="7952" width="32.5703125" customWidth="1"/>
    <col min="7953" max="7953" width="21.140625" bestFit="1" customWidth="1"/>
    <col min="8193" max="8193" width="14" customWidth="1"/>
    <col min="8194" max="8194" width="68.5703125" bestFit="1" customWidth="1"/>
    <col min="8195" max="8195" width="53.5703125" bestFit="1" customWidth="1"/>
    <col min="8196" max="8207" width="27.28515625" customWidth="1"/>
    <col min="8208" max="8208" width="32.5703125" customWidth="1"/>
    <col min="8209" max="8209" width="21.140625" bestFit="1" customWidth="1"/>
    <col min="8449" max="8449" width="14" customWidth="1"/>
    <col min="8450" max="8450" width="68.5703125" bestFit="1" customWidth="1"/>
    <col min="8451" max="8451" width="53.5703125" bestFit="1" customWidth="1"/>
    <col min="8452" max="8463" width="27.28515625" customWidth="1"/>
    <col min="8464" max="8464" width="32.5703125" customWidth="1"/>
    <col min="8465" max="8465" width="21.140625" bestFit="1" customWidth="1"/>
    <col min="8705" max="8705" width="14" customWidth="1"/>
    <col min="8706" max="8706" width="68.5703125" bestFit="1" customWidth="1"/>
    <col min="8707" max="8707" width="53.5703125" bestFit="1" customWidth="1"/>
    <col min="8708" max="8719" width="27.28515625" customWidth="1"/>
    <col min="8720" max="8720" width="32.5703125" customWidth="1"/>
    <col min="8721" max="8721" width="21.140625" bestFit="1" customWidth="1"/>
    <col min="8961" max="8961" width="14" customWidth="1"/>
    <col min="8962" max="8962" width="68.5703125" bestFit="1" customWidth="1"/>
    <col min="8963" max="8963" width="53.5703125" bestFit="1" customWidth="1"/>
    <col min="8964" max="8975" width="27.28515625" customWidth="1"/>
    <col min="8976" max="8976" width="32.5703125" customWidth="1"/>
    <col min="8977" max="8977" width="21.140625" bestFit="1" customWidth="1"/>
    <col min="9217" max="9217" width="14" customWidth="1"/>
    <col min="9218" max="9218" width="68.5703125" bestFit="1" customWidth="1"/>
    <col min="9219" max="9219" width="53.5703125" bestFit="1" customWidth="1"/>
    <col min="9220" max="9231" width="27.28515625" customWidth="1"/>
    <col min="9232" max="9232" width="32.5703125" customWidth="1"/>
    <col min="9233" max="9233" width="21.140625" bestFit="1" customWidth="1"/>
    <col min="9473" max="9473" width="14" customWidth="1"/>
    <col min="9474" max="9474" width="68.5703125" bestFit="1" customWidth="1"/>
    <col min="9475" max="9475" width="53.5703125" bestFit="1" customWidth="1"/>
    <col min="9476" max="9487" width="27.28515625" customWidth="1"/>
    <col min="9488" max="9488" width="32.5703125" customWidth="1"/>
    <col min="9489" max="9489" width="21.140625" bestFit="1" customWidth="1"/>
    <col min="9729" max="9729" width="14" customWidth="1"/>
    <col min="9730" max="9730" width="68.5703125" bestFit="1" customWidth="1"/>
    <col min="9731" max="9731" width="53.5703125" bestFit="1" customWidth="1"/>
    <col min="9732" max="9743" width="27.28515625" customWidth="1"/>
    <col min="9744" max="9744" width="32.5703125" customWidth="1"/>
    <col min="9745" max="9745" width="21.140625" bestFit="1" customWidth="1"/>
    <col min="9985" max="9985" width="14" customWidth="1"/>
    <col min="9986" max="9986" width="68.5703125" bestFit="1" customWidth="1"/>
    <col min="9987" max="9987" width="53.5703125" bestFit="1" customWidth="1"/>
    <col min="9988" max="9999" width="27.28515625" customWidth="1"/>
    <col min="10000" max="10000" width="32.5703125" customWidth="1"/>
    <col min="10001" max="10001" width="21.140625" bestFit="1" customWidth="1"/>
    <col min="10241" max="10241" width="14" customWidth="1"/>
    <col min="10242" max="10242" width="68.5703125" bestFit="1" customWidth="1"/>
    <col min="10243" max="10243" width="53.5703125" bestFit="1" customWidth="1"/>
    <col min="10244" max="10255" width="27.28515625" customWidth="1"/>
    <col min="10256" max="10256" width="32.5703125" customWidth="1"/>
    <col min="10257" max="10257" width="21.140625" bestFit="1" customWidth="1"/>
    <col min="10497" max="10497" width="14" customWidth="1"/>
    <col min="10498" max="10498" width="68.5703125" bestFit="1" customWidth="1"/>
    <col min="10499" max="10499" width="53.5703125" bestFit="1" customWidth="1"/>
    <col min="10500" max="10511" width="27.28515625" customWidth="1"/>
    <col min="10512" max="10512" width="32.5703125" customWidth="1"/>
    <col min="10513" max="10513" width="21.140625" bestFit="1" customWidth="1"/>
    <col min="10753" max="10753" width="14" customWidth="1"/>
    <col min="10754" max="10754" width="68.5703125" bestFit="1" customWidth="1"/>
    <col min="10755" max="10755" width="53.5703125" bestFit="1" customWidth="1"/>
    <col min="10756" max="10767" width="27.28515625" customWidth="1"/>
    <col min="10768" max="10768" width="32.5703125" customWidth="1"/>
    <col min="10769" max="10769" width="21.140625" bestFit="1" customWidth="1"/>
    <col min="11009" max="11009" width="14" customWidth="1"/>
    <col min="11010" max="11010" width="68.5703125" bestFit="1" customWidth="1"/>
    <col min="11011" max="11011" width="53.5703125" bestFit="1" customWidth="1"/>
    <col min="11012" max="11023" width="27.28515625" customWidth="1"/>
    <col min="11024" max="11024" width="32.5703125" customWidth="1"/>
    <col min="11025" max="11025" width="21.140625" bestFit="1" customWidth="1"/>
    <col min="11265" max="11265" width="14" customWidth="1"/>
    <col min="11266" max="11266" width="68.5703125" bestFit="1" customWidth="1"/>
    <col min="11267" max="11267" width="53.5703125" bestFit="1" customWidth="1"/>
    <col min="11268" max="11279" width="27.28515625" customWidth="1"/>
    <col min="11280" max="11280" width="32.5703125" customWidth="1"/>
    <col min="11281" max="11281" width="21.140625" bestFit="1" customWidth="1"/>
    <col min="11521" max="11521" width="14" customWidth="1"/>
    <col min="11522" max="11522" width="68.5703125" bestFit="1" customWidth="1"/>
    <col min="11523" max="11523" width="53.5703125" bestFit="1" customWidth="1"/>
    <col min="11524" max="11535" width="27.28515625" customWidth="1"/>
    <col min="11536" max="11536" width="32.5703125" customWidth="1"/>
    <col min="11537" max="11537" width="21.140625" bestFit="1" customWidth="1"/>
    <col min="11777" max="11777" width="14" customWidth="1"/>
    <col min="11778" max="11778" width="68.5703125" bestFit="1" customWidth="1"/>
    <col min="11779" max="11779" width="53.5703125" bestFit="1" customWidth="1"/>
    <col min="11780" max="11791" width="27.28515625" customWidth="1"/>
    <col min="11792" max="11792" width="32.5703125" customWidth="1"/>
    <col min="11793" max="11793" width="21.140625" bestFit="1" customWidth="1"/>
    <col min="12033" max="12033" width="14" customWidth="1"/>
    <col min="12034" max="12034" width="68.5703125" bestFit="1" customWidth="1"/>
    <col min="12035" max="12035" width="53.5703125" bestFit="1" customWidth="1"/>
    <col min="12036" max="12047" width="27.28515625" customWidth="1"/>
    <col min="12048" max="12048" width="32.5703125" customWidth="1"/>
    <col min="12049" max="12049" width="21.140625" bestFit="1" customWidth="1"/>
    <col min="12289" max="12289" width="14" customWidth="1"/>
    <col min="12290" max="12290" width="68.5703125" bestFit="1" customWidth="1"/>
    <col min="12291" max="12291" width="53.5703125" bestFit="1" customWidth="1"/>
    <col min="12292" max="12303" width="27.28515625" customWidth="1"/>
    <col min="12304" max="12304" width="32.5703125" customWidth="1"/>
    <col min="12305" max="12305" width="21.140625" bestFit="1" customWidth="1"/>
    <col min="12545" max="12545" width="14" customWidth="1"/>
    <col min="12546" max="12546" width="68.5703125" bestFit="1" customWidth="1"/>
    <col min="12547" max="12547" width="53.5703125" bestFit="1" customWidth="1"/>
    <col min="12548" max="12559" width="27.28515625" customWidth="1"/>
    <col min="12560" max="12560" width="32.5703125" customWidth="1"/>
    <col min="12561" max="12561" width="21.140625" bestFit="1" customWidth="1"/>
    <col min="12801" max="12801" width="14" customWidth="1"/>
    <col min="12802" max="12802" width="68.5703125" bestFit="1" customWidth="1"/>
    <col min="12803" max="12803" width="53.5703125" bestFit="1" customWidth="1"/>
    <col min="12804" max="12815" width="27.28515625" customWidth="1"/>
    <col min="12816" max="12816" width="32.5703125" customWidth="1"/>
    <col min="12817" max="12817" width="21.140625" bestFit="1" customWidth="1"/>
    <col min="13057" max="13057" width="14" customWidth="1"/>
    <col min="13058" max="13058" width="68.5703125" bestFit="1" customWidth="1"/>
    <col min="13059" max="13059" width="53.5703125" bestFit="1" customWidth="1"/>
    <col min="13060" max="13071" width="27.28515625" customWidth="1"/>
    <col min="13072" max="13072" width="32.5703125" customWidth="1"/>
    <col min="13073" max="13073" width="21.140625" bestFit="1" customWidth="1"/>
    <col min="13313" max="13313" width="14" customWidth="1"/>
    <col min="13314" max="13314" width="68.5703125" bestFit="1" customWidth="1"/>
    <col min="13315" max="13315" width="53.5703125" bestFit="1" customWidth="1"/>
    <col min="13316" max="13327" width="27.28515625" customWidth="1"/>
    <col min="13328" max="13328" width="32.5703125" customWidth="1"/>
    <col min="13329" max="13329" width="21.140625" bestFit="1" customWidth="1"/>
    <col min="13569" max="13569" width="14" customWidth="1"/>
    <col min="13570" max="13570" width="68.5703125" bestFit="1" customWidth="1"/>
    <col min="13571" max="13571" width="53.5703125" bestFit="1" customWidth="1"/>
    <col min="13572" max="13583" width="27.28515625" customWidth="1"/>
    <col min="13584" max="13584" width="32.5703125" customWidth="1"/>
    <col min="13585" max="13585" width="21.140625" bestFit="1" customWidth="1"/>
    <col min="13825" max="13825" width="14" customWidth="1"/>
    <col min="13826" max="13826" width="68.5703125" bestFit="1" customWidth="1"/>
    <col min="13827" max="13827" width="53.5703125" bestFit="1" customWidth="1"/>
    <col min="13828" max="13839" width="27.28515625" customWidth="1"/>
    <col min="13840" max="13840" width="32.5703125" customWidth="1"/>
    <col min="13841" max="13841" width="21.140625" bestFit="1" customWidth="1"/>
    <col min="14081" max="14081" width="14" customWidth="1"/>
    <col min="14082" max="14082" width="68.5703125" bestFit="1" customWidth="1"/>
    <col min="14083" max="14083" width="53.5703125" bestFit="1" customWidth="1"/>
    <col min="14084" max="14095" width="27.28515625" customWidth="1"/>
    <col min="14096" max="14096" width="32.5703125" customWidth="1"/>
    <col min="14097" max="14097" width="21.140625" bestFit="1" customWidth="1"/>
    <col min="14337" max="14337" width="14" customWidth="1"/>
    <col min="14338" max="14338" width="68.5703125" bestFit="1" customWidth="1"/>
    <col min="14339" max="14339" width="53.5703125" bestFit="1" customWidth="1"/>
    <col min="14340" max="14351" width="27.28515625" customWidth="1"/>
    <col min="14352" max="14352" width="32.5703125" customWidth="1"/>
    <col min="14353" max="14353" width="21.140625" bestFit="1" customWidth="1"/>
    <col min="14593" max="14593" width="14" customWidth="1"/>
    <col min="14594" max="14594" width="68.5703125" bestFit="1" customWidth="1"/>
    <col min="14595" max="14595" width="53.5703125" bestFit="1" customWidth="1"/>
    <col min="14596" max="14607" width="27.28515625" customWidth="1"/>
    <col min="14608" max="14608" width="32.5703125" customWidth="1"/>
    <col min="14609" max="14609" width="21.140625" bestFit="1" customWidth="1"/>
    <col min="14849" max="14849" width="14" customWidth="1"/>
    <col min="14850" max="14850" width="68.5703125" bestFit="1" customWidth="1"/>
    <col min="14851" max="14851" width="53.5703125" bestFit="1" customWidth="1"/>
    <col min="14852" max="14863" width="27.28515625" customWidth="1"/>
    <col min="14864" max="14864" width="32.5703125" customWidth="1"/>
    <col min="14865" max="14865" width="21.140625" bestFit="1" customWidth="1"/>
    <col min="15105" max="15105" width="14" customWidth="1"/>
    <col min="15106" max="15106" width="68.5703125" bestFit="1" customWidth="1"/>
    <col min="15107" max="15107" width="53.5703125" bestFit="1" customWidth="1"/>
    <col min="15108" max="15119" width="27.28515625" customWidth="1"/>
    <col min="15120" max="15120" width="32.5703125" customWidth="1"/>
    <col min="15121" max="15121" width="21.140625" bestFit="1" customWidth="1"/>
    <col min="15361" max="15361" width="14" customWidth="1"/>
    <col min="15362" max="15362" width="68.5703125" bestFit="1" customWidth="1"/>
    <col min="15363" max="15363" width="53.5703125" bestFit="1" customWidth="1"/>
    <col min="15364" max="15375" width="27.28515625" customWidth="1"/>
    <col min="15376" max="15376" width="32.5703125" customWidth="1"/>
    <col min="15377" max="15377" width="21.140625" bestFit="1" customWidth="1"/>
    <col min="15617" max="15617" width="14" customWidth="1"/>
    <col min="15618" max="15618" width="68.5703125" bestFit="1" customWidth="1"/>
    <col min="15619" max="15619" width="53.5703125" bestFit="1" customWidth="1"/>
    <col min="15620" max="15631" width="27.28515625" customWidth="1"/>
    <col min="15632" max="15632" width="32.5703125" customWidth="1"/>
    <col min="15633" max="15633" width="21.140625" bestFit="1" customWidth="1"/>
    <col min="15873" max="15873" width="14" customWidth="1"/>
    <col min="15874" max="15874" width="68.5703125" bestFit="1" customWidth="1"/>
    <col min="15875" max="15875" width="53.5703125" bestFit="1" customWidth="1"/>
    <col min="15876" max="15887" width="27.28515625" customWidth="1"/>
    <col min="15888" max="15888" width="32.5703125" customWidth="1"/>
    <col min="15889" max="15889" width="21.140625" bestFit="1" customWidth="1"/>
    <col min="16129" max="16129" width="14" customWidth="1"/>
    <col min="16130" max="16130" width="68.5703125" bestFit="1" customWidth="1"/>
    <col min="16131" max="16131" width="53.5703125" bestFit="1" customWidth="1"/>
    <col min="16132" max="16143" width="27.28515625" customWidth="1"/>
    <col min="16144" max="16144" width="32.5703125" customWidth="1"/>
    <col min="16145" max="16145" width="21.140625" bestFit="1" customWidth="1"/>
  </cols>
  <sheetData>
    <row r="1" spans="1:17" ht="27" thickBot="1" x14ac:dyDescent="0.3">
      <c r="A1" s="299" t="s">
        <v>246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1"/>
    </row>
    <row r="2" spans="1:17" ht="18.75" thickBot="1" x14ac:dyDescent="0.3">
      <c r="A2" s="86"/>
      <c r="B2" s="173" t="s">
        <v>1</v>
      </c>
      <c r="C2" s="174" t="s">
        <v>2</v>
      </c>
      <c r="D2" s="175" t="s">
        <v>247</v>
      </c>
      <c r="E2" s="175" t="s">
        <v>248</v>
      </c>
      <c r="F2" s="175" t="s">
        <v>249</v>
      </c>
      <c r="G2" s="175" t="s">
        <v>250</v>
      </c>
      <c r="H2" s="175" t="s">
        <v>251</v>
      </c>
      <c r="I2" s="176" t="s">
        <v>252</v>
      </c>
      <c r="J2" s="177" t="s">
        <v>253</v>
      </c>
      <c r="K2" s="175" t="s">
        <v>254</v>
      </c>
      <c r="L2" s="175" t="s">
        <v>255</v>
      </c>
      <c r="M2" s="175" t="s">
        <v>256</v>
      </c>
      <c r="N2" s="175" t="s">
        <v>257</v>
      </c>
      <c r="O2" s="175" t="s">
        <v>258</v>
      </c>
      <c r="P2" s="175" t="s">
        <v>15</v>
      </c>
    </row>
    <row r="3" spans="1:17" ht="16.5" thickBot="1" x14ac:dyDescent="0.3">
      <c r="A3" s="285" t="s">
        <v>16</v>
      </c>
      <c r="B3" s="178" t="s">
        <v>17</v>
      </c>
      <c r="C3" s="66"/>
      <c r="D3" s="111">
        <v>3887.5</v>
      </c>
      <c r="E3" s="111">
        <v>0</v>
      </c>
      <c r="F3" s="111">
        <v>0</v>
      </c>
      <c r="G3" s="111">
        <v>0</v>
      </c>
      <c r="H3" s="201">
        <v>7580.5</v>
      </c>
      <c r="I3" s="201">
        <v>4121</v>
      </c>
      <c r="J3" s="201">
        <v>0</v>
      </c>
      <c r="K3" s="201">
        <v>0</v>
      </c>
      <c r="L3" s="201">
        <v>0</v>
      </c>
      <c r="M3" s="201">
        <v>0</v>
      </c>
      <c r="N3" s="201">
        <v>0</v>
      </c>
      <c r="O3" s="202">
        <v>0</v>
      </c>
      <c r="P3" s="138">
        <f t="shared" ref="P3:P66" si="0">SUM(D3:O3)</f>
        <v>15589</v>
      </c>
    </row>
    <row r="4" spans="1:17" ht="16.5" thickBot="1" x14ac:dyDescent="0.3">
      <c r="A4" s="302"/>
      <c r="B4" s="182" t="s">
        <v>18</v>
      </c>
      <c r="C4" s="183"/>
      <c r="D4" s="164">
        <v>300</v>
      </c>
      <c r="E4" s="164">
        <v>300</v>
      </c>
      <c r="F4" s="164">
        <v>300</v>
      </c>
      <c r="G4" s="164">
        <v>0</v>
      </c>
      <c r="H4" s="203">
        <v>722.5</v>
      </c>
      <c r="I4" s="203">
        <v>12.5</v>
      </c>
      <c r="J4" s="203">
        <v>0</v>
      </c>
      <c r="K4" s="203">
        <v>0</v>
      </c>
      <c r="L4" s="203">
        <v>0</v>
      </c>
      <c r="M4" s="203">
        <v>150</v>
      </c>
      <c r="N4" s="203">
        <v>0</v>
      </c>
      <c r="O4" s="204">
        <v>0</v>
      </c>
      <c r="P4" s="186">
        <f t="shared" si="0"/>
        <v>1785</v>
      </c>
      <c r="Q4" s="205">
        <f>SUM(P3:P4)</f>
        <v>17374</v>
      </c>
    </row>
    <row r="5" spans="1:17" ht="21.75" customHeight="1" x14ac:dyDescent="0.25">
      <c r="A5" s="309" t="s">
        <v>119</v>
      </c>
      <c r="B5" s="188" t="s">
        <v>22</v>
      </c>
      <c r="C5" s="61" t="s">
        <v>23</v>
      </c>
      <c r="D5" s="120">
        <v>0</v>
      </c>
      <c r="E5" s="120">
        <v>0</v>
      </c>
      <c r="F5" s="120">
        <v>0</v>
      </c>
      <c r="G5" s="120">
        <v>0</v>
      </c>
      <c r="H5" s="206">
        <v>0</v>
      </c>
      <c r="I5" s="206">
        <v>0</v>
      </c>
      <c r="J5" s="206">
        <v>0</v>
      </c>
      <c r="K5" s="206">
        <v>0</v>
      </c>
      <c r="L5" s="206">
        <v>0</v>
      </c>
      <c r="M5" s="206">
        <v>0</v>
      </c>
      <c r="N5" s="206">
        <v>0</v>
      </c>
      <c r="O5" s="207">
        <v>0</v>
      </c>
      <c r="P5" s="138">
        <f t="shared" si="0"/>
        <v>0</v>
      </c>
    </row>
    <row r="6" spans="1:17" ht="21.75" customHeight="1" x14ac:dyDescent="0.25">
      <c r="A6" s="310"/>
      <c r="B6" s="178" t="s">
        <v>122</v>
      </c>
      <c r="C6" s="66" t="s">
        <v>123</v>
      </c>
      <c r="D6" s="111">
        <v>0</v>
      </c>
      <c r="E6" s="111">
        <v>0</v>
      </c>
      <c r="F6" s="111">
        <v>0</v>
      </c>
      <c r="G6" s="111">
        <v>0</v>
      </c>
      <c r="H6" s="201">
        <v>0</v>
      </c>
      <c r="I6" s="201">
        <v>0</v>
      </c>
      <c r="J6" s="201">
        <v>0</v>
      </c>
      <c r="K6" s="201">
        <v>0</v>
      </c>
      <c r="L6" s="201">
        <v>0</v>
      </c>
      <c r="M6" s="201">
        <v>0</v>
      </c>
      <c r="N6" s="201">
        <v>0</v>
      </c>
      <c r="O6" s="202">
        <v>0</v>
      </c>
      <c r="P6" s="50">
        <f t="shared" si="0"/>
        <v>0</v>
      </c>
    </row>
    <row r="7" spans="1:17" ht="21.75" customHeight="1" x14ac:dyDescent="0.25">
      <c r="A7" s="310"/>
      <c r="B7" s="178" t="s">
        <v>160</v>
      </c>
      <c r="C7" s="66" t="s">
        <v>33</v>
      </c>
      <c r="D7" s="111">
        <v>0</v>
      </c>
      <c r="E7" s="111">
        <v>0</v>
      </c>
      <c r="F7" s="111">
        <v>0</v>
      </c>
      <c r="G7" s="111">
        <v>0</v>
      </c>
      <c r="H7" s="201">
        <v>0</v>
      </c>
      <c r="I7" s="201">
        <v>0</v>
      </c>
      <c r="J7" s="201">
        <v>0</v>
      </c>
      <c r="K7" s="201">
        <v>0</v>
      </c>
      <c r="L7" s="201">
        <v>0</v>
      </c>
      <c r="M7" s="201">
        <v>0</v>
      </c>
      <c r="N7" s="201">
        <v>0</v>
      </c>
      <c r="O7" s="202">
        <v>0</v>
      </c>
      <c r="P7" s="50">
        <f t="shared" si="0"/>
        <v>0</v>
      </c>
    </row>
    <row r="8" spans="1:17" ht="21.75" customHeight="1" x14ac:dyDescent="0.25">
      <c r="A8" s="310"/>
      <c r="B8" s="178" t="s">
        <v>161</v>
      </c>
      <c r="C8" s="66" t="s">
        <v>162</v>
      </c>
      <c r="D8" s="111">
        <v>0</v>
      </c>
      <c r="E8" s="111">
        <v>0</v>
      </c>
      <c r="F8" s="111">
        <v>0</v>
      </c>
      <c r="G8" s="111">
        <v>0</v>
      </c>
      <c r="H8" s="201">
        <v>0</v>
      </c>
      <c r="I8" s="201">
        <v>125</v>
      </c>
      <c r="J8" s="201">
        <v>0</v>
      </c>
      <c r="K8" s="201">
        <v>0</v>
      </c>
      <c r="L8" s="201">
        <v>0</v>
      </c>
      <c r="M8" s="201">
        <v>0</v>
      </c>
      <c r="N8" s="201">
        <v>0</v>
      </c>
      <c r="O8" s="202">
        <v>0</v>
      </c>
      <c r="P8" s="50">
        <f t="shared" si="0"/>
        <v>125</v>
      </c>
    </row>
    <row r="9" spans="1:17" ht="21.75" customHeight="1" x14ac:dyDescent="0.25">
      <c r="A9" s="310"/>
      <c r="B9" s="178" t="s">
        <v>124</v>
      </c>
      <c r="C9" s="66" t="s">
        <v>125</v>
      </c>
      <c r="D9" s="111">
        <v>0</v>
      </c>
      <c r="E9" s="111">
        <v>0</v>
      </c>
      <c r="F9" s="111">
        <v>0</v>
      </c>
      <c r="G9" s="111">
        <v>0</v>
      </c>
      <c r="H9" s="201">
        <v>0</v>
      </c>
      <c r="I9" s="201">
        <v>0</v>
      </c>
      <c r="J9" s="201">
        <v>0</v>
      </c>
      <c r="K9" s="201">
        <v>0</v>
      </c>
      <c r="L9" s="201">
        <v>0</v>
      </c>
      <c r="M9" s="201">
        <v>0</v>
      </c>
      <c r="N9" s="201">
        <v>0</v>
      </c>
      <c r="O9" s="202">
        <v>0</v>
      </c>
      <c r="P9" s="50">
        <f t="shared" si="0"/>
        <v>0</v>
      </c>
    </row>
    <row r="10" spans="1:17" ht="21.75" customHeight="1" x14ac:dyDescent="0.25">
      <c r="A10" s="310"/>
      <c r="B10" s="191" t="s">
        <v>259</v>
      </c>
      <c r="C10" s="72" t="s">
        <v>260</v>
      </c>
      <c r="D10" s="103">
        <v>0</v>
      </c>
      <c r="E10" s="103">
        <v>0</v>
      </c>
      <c r="F10" s="103">
        <v>0</v>
      </c>
      <c r="G10" s="103">
        <v>0</v>
      </c>
      <c r="H10" s="208">
        <v>1000</v>
      </c>
      <c r="I10" s="208">
        <v>0</v>
      </c>
      <c r="J10" s="208">
        <v>0</v>
      </c>
      <c r="K10" s="208">
        <v>0</v>
      </c>
      <c r="L10" s="208">
        <v>0</v>
      </c>
      <c r="M10" s="208">
        <v>0</v>
      </c>
      <c r="N10" s="208">
        <v>0</v>
      </c>
      <c r="O10" s="209">
        <v>0</v>
      </c>
      <c r="P10" s="50">
        <f t="shared" si="0"/>
        <v>1000</v>
      </c>
    </row>
    <row r="11" spans="1:17" ht="21.75" customHeight="1" x14ac:dyDescent="0.25">
      <c r="A11" s="310"/>
      <c r="B11" s="191" t="s">
        <v>161</v>
      </c>
      <c r="C11" s="72" t="s">
        <v>261</v>
      </c>
      <c r="D11" s="103">
        <v>0</v>
      </c>
      <c r="E11" s="103">
        <v>0</v>
      </c>
      <c r="F11" s="103">
        <v>0</v>
      </c>
      <c r="G11" s="103">
        <v>0</v>
      </c>
      <c r="H11" s="208">
        <v>225</v>
      </c>
      <c r="I11" s="208">
        <v>0</v>
      </c>
      <c r="J11" s="208">
        <v>0</v>
      </c>
      <c r="K11" s="208">
        <v>0</v>
      </c>
      <c r="L11" s="208">
        <v>0</v>
      </c>
      <c r="M11" s="208">
        <v>0</v>
      </c>
      <c r="N11" s="208">
        <v>0</v>
      </c>
      <c r="O11" s="209">
        <v>0</v>
      </c>
      <c r="P11" s="50">
        <f t="shared" si="0"/>
        <v>225</v>
      </c>
    </row>
    <row r="12" spans="1:17" ht="21.75" customHeight="1" thickBot="1" x14ac:dyDescent="0.3">
      <c r="A12" s="310"/>
      <c r="B12" s="66" t="s">
        <v>120</v>
      </c>
      <c r="C12" s="66" t="s">
        <v>121</v>
      </c>
      <c r="D12" s="103">
        <v>0</v>
      </c>
      <c r="E12" s="103">
        <v>0</v>
      </c>
      <c r="F12" s="103">
        <v>0</v>
      </c>
      <c r="G12" s="103">
        <v>0</v>
      </c>
      <c r="H12" s="208">
        <v>0</v>
      </c>
      <c r="I12" s="208">
        <v>0</v>
      </c>
      <c r="J12" s="208">
        <v>0</v>
      </c>
      <c r="K12" s="208">
        <v>0</v>
      </c>
      <c r="L12" s="208">
        <v>0</v>
      </c>
      <c r="M12" s="208">
        <v>1500</v>
      </c>
      <c r="N12" s="208">
        <v>0</v>
      </c>
      <c r="O12" s="209">
        <v>0</v>
      </c>
      <c r="P12" s="50">
        <f t="shared" si="0"/>
        <v>1500</v>
      </c>
    </row>
    <row r="13" spans="1:17" ht="21.75" customHeight="1" thickBot="1" x14ac:dyDescent="0.3">
      <c r="A13" s="311"/>
      <c r="B13" s="191" t="s">
        <v>205</v>
      </c>
      <c r="C13" s="72" t="s">
        <v>206</v>
      </c>
      <c r="D13" s="103">
        <v>3000</v>
      </c>
      <c r="E13" s="103">
        <v>3000</v>
      </c>
      <c r="F13" s="103">
        <v>3000</v>
      </c>
      <c r="G13" s="103">
        <v>0</v>
      </c>
      <c r="H13" s="208">
        <v>6000</v>
      </c>
      <c r="I13" s="208">
        <v>0</v>
      </c>
      <c r="J13" s="208">
        <v>0</v>
      </c>
      <c r="K13" s="208">
        <v>0</v>
      </c>
      <c r="L13" s="208">
        <v>0</v>
      </c>
      <c r="M13" s="208">
        <v>0</v>
      </c>
      <c r="N13" s="208">
        <v>0</v>
      </c>
      <c r="O13" s="209">
        <v>0</v>
      </c>
      <c r="P13" s="186">
        <f t="shared" si="0"/>
        <v>15000</v>
      </c>
      <c r="Q13" s="205">
        <f>SUM(P5:P13)</f>
        <v>17850</v>
      </c>
    </row>
    <row r="14" spans="1:17" ht="15.75" x14ac:dyDescent="0.25">
      <c r="A14" s="312" t="s">
        <v>163</v>
      </c>
      <c r="B14" s="210" t="s">
        <v>164</v>
      </c>
      <c r="C14" s="211" t="s">
        <v>49</v>
      </c>
      <c r="D14" s="212">
        <v>0</v>
      </c>
      <c r="E14" s="212">
        <v>0</v>
      </c>
      <c r="F14" s="212">
        <v>1000</v>
      </c>
      <c r="G14" s="212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0</v>
      </c>
      <c r="M14" s="213">
        <v>0</v>
      </c>
      <c r="N14" s="213">
        <v>0</v>
      </c>
      <c r="O14" s="214">
        <v>0</v>
      </c>
      <c r="P14" s="138">
        <f t="shared" si="0"/>
        <v>1000</v>
      </c>
    </row>
    <row r="15" spans="1:17" ht="15.75" x14ac:dyDescent="0.25">
      <c r="A15" s="313"/>
      <c r="B15" s="66" t="s">
        <v>165</v>
      </c>
      <c r="C15" s="71" t="s">
        <v>38</v>
      </c>
      <c r="D15" s="110">
        <v>3500</v>
      </c>
      <c r="E15" s="110">
        <v>3000</v>
      </c>
      <c r="F15" s="110">
        <v>7000</v>
      </c>
      <c r="G15" s="110">
        <v>7000</v>
      </c>
      <c r="H15" s="201">
        <v>7000</v>
      </c>
      <c r="I15" s="201">
        <v>3500</v>
      </c>
      <c r="J15" s="201">
        <v>0</v>
      </c>
      <c r="K15" s="201">
        <v>0</v>
      </c>
      <c r="L15" s="201">
        <v>3000</v>
      </c>
      <c r="M15" s="201">
        <v>6000</v>
      </c>
      <c r="N15" s="201">
        <v>3000</v>
      </c>
      <c r="O15" s="202">
        <v>6000</v>
      </c>
      <c r="P15" s="50">
        <f t="shared" si="0"/>
        <v>49000</v>
      </c>
    </row>
    <row r="16" spans="1:17" ht="15.75" x14ac:dyDescent="0.25">
      <c r="A16" s="313"/>
      <c r="B16" s="66" t="s">
        <v>166</v>
      </c>
      <c r="C16" s="71" t="s">
        <v>58</v>
      </c>
      <c r="D16" s="110">
        <v>3120</v>
      </c>
      <c r="E16" s="110">
        <v>3000</v>
      </c>
      <c r="F16" s="110">
        <v>3500</v>
      </c>
      <c r="G16" s="110">
        <v>3500</v>
      </c>
      <c r="H16" s="201">
        <v>3500</v>
      </c>
      <c r="I16" s="201">
        <v>3000</v>
      </c>
      <c r="J16" s="201">
        <v>0</v>
      </c>
      <c r="K16" s="201">
        <v>0</v>
      </c>
      <c r="L16" s="201">
        <v>0</v>
      </c>
      <c r="M16" s="201">
        <v>2000</v>
      </c>
      <c r="N16" s="201">
        <v>2000</v>
      </c>
      <c r="O16" s="202">
        <v>0</v>
      </c>
      <c r="P16" s="50">
        <f t="shared" si="0"/>
        <v>23620</v>
      </c>
    </row>
    <row r="17" spans="1:16" ht="15.75" x14ac:dyDescent="0.25">
      <c r="A17" s="313"/>
      <c r="B17" s="66" t="s">
        <v>52</v>
      </c>
      <c r="C17" s="71" t="s">
        <v>262</v>
      </c>
      <c r="D17" s="110">
        <v>1000</v>
      </c>
      <c r="E17" s="110">
        <v>1000</v>
      </c>
      <c r="F17" s="110">
        <v>1000</v>
      </c>
      <c r="G17" s="110">
        <v>0</v>
      </c>
      <c r="H17" s="201">
        <v>0</v>
      </c>
      <c r="I17" s="201">
        <v>0</v>
      </c>
      <c r="J17" s="201">
        <v>0</v>
      </c>
      <c r="K17" s="201">
        <v>0</v>
      </c>
      <c r="L17" s="201">
        <v>0</v>
      </c>
      <c r="M17" s="201">
        <v>0</v>
      </c>
      <c r="N17" s="201">
        <v>0</v>
      </c>
      <c r="O17" s="202">
        <v>0</v>
      </c>
      <c r="P17" s="50">
        <f t="shared" si="0"/>
        <v>3000</v>
      </c>
    </row>
    <row r="18" spans="1:16" ht="15.75" x14ac:dyDescent="0.25">
      <c r="A18" s="313"/>
      <c r="B18" s="66" t="s">
        <v>167</v>
      </c>
      <c r="C18" s="71" t="s">
        <v>51</v>
      </c>
      <c r="D18" s="110">
        <v>2000</v>
      </c>
      <c r="E18" s="110">
        <v>2000</v>
      </c>
      <c r="F18" s="110">
        <v>0</v>
      </c>
      <c r="G18" s="110">
        <v>0</v>
      </c>
      <c r="H18" s="201">
        <v>3000</v>
      </c>
      <c r="I18" s="201">
        <v>0</v>
      </c>
      <c r="J18" s="201">
        <v>0</v>
      </c>
      <c r="K18" s="201">
        <v>0</v>
      </c>
      <c r="L18" s="201">
        <v>4000</v>
      </c>
      <c r="M18" s="201">
        <v>4000</v>
      </c>
      <c r="N18" s="201">
        <v>4000</v>
      </c>
      <c r="O18" s="202">
        <v>4000</v>
      </c>
      <c r="P18" s="50">
        <f t="shared" si="0"/>
        <v>23000</v>
      </c>
    </row>
    <row r="19" spans="1:16" ht="15.75" x14ac:dyDescent="0.25">
      <c r="A19" s="313"/>
      <c r="B19" s="66" t="s">
        <v>52</v>
      </c>
      <c r="C19" s="71" t="s">
        <v>54</v>
      </c>
      <c r="D19" s="110">
        <v>1400</v>
      </c>
      <c r="E19" s="110">
        <v>1400</v>
      </c>
      <c r="F19" s="110">
        <v>1400</v>
      </c>
      <c r="G19" s="110">
        <v>0</v>
      </c>
      <c r="H19" s="201">
        <v>0</v>
      </c>
      <c r="I19" s="201">
        <v>0</v>
      </c>
      <c r="J19" s="201">
        <v>0</v>
      </c>
      <c r="K19" s="201">
        <v>0</v>
      </c>
      <c r="L19" s="201">
        <v>0</v>
      </c>
      <c r="M19" s="201">
        <v>0</v>
      </c>
      <c r="N19" s="201">
        <v>0</v>
      </c>
      <c r="O19" s="202">
        <v>0</v>
      </c>
      <c r="P19" s="50">
        <f t="shared" si="0"/>
        <v>4200</v>
      </c>
    </row>
    <row r="20" spans="1:16" ht="15.75" x14ac:dyDescent="0.25">
      <c r="A20" s="313"/>
      <c r="B20" s="66" t="s">
        <v>55</v>
      </c>
      <c r="C20" s="71" t="s">
        <v>56</v>
      </c>
      <c r="D20" s="110">
        <v>1500</v>
      </c>
      <c r="E20" s="110">
        <v>1500</v>
      </c>
      <c r="F20" s="110">
        <v>1500</v>
      </c>
      <c r="G20" s="110">
        <v>0</v>
      </c>
      <c r="H20" s="201">
        <v>0</v>
      </c>
      <c r="I20" s="201">
        <v>0</v>
      </c>
      <c r="J20" s="201">
        <v>0</v>
      </c>
      <c r="K20" s="201">
        <v>0</v>
      </c>
      <c r="L20" s="201">
        <v>0</v>
      </c>
      <c r="M20" s="201">
        <v>0</v>
      </c>
      <c r="N20" s="201">
        <v>0</v>
      </c>
      <c r="O20" s="202">
        <v>0</v>
      </c>
      <c r="P20" s="50">
        <f t="shared" si="0"/>
        <v>4500</v>
      </c>
    </row>
    <row r="21" spans="1:16" ht="15.75" x14ac:dyDescent="0.25">
      <c r="A21" s="313"/>
      <c r="B21" s="66" t="s">
        <v>207</v>
      </c>
      <c r="C21" s="71" t="s">
        <v>208</v>
      </c>
      <c r="D21" s="110">
        <v>1500</v>
      </c>
      <c r="E21" s="110">
        <v>1500</v>
      </c>
      <c r="F21" s="110">
        <v>1500</v>
      </c>
      <c r="G21" s="110">
        <v>0</v>
      </c>
      <c r="H21" s="201">
        <v>0</v>
      </c>
      <c r="I21" s="201">
        <v>0</v>
      </c>
      <c r="J21" s="201">
        <v>0</v>
      </c>
      <c r="K21" s="201">
        <v>0</v>
      </c>
      <c r="L21" s="201">
        <v>0</v>
      </c>
      <c r="M21" s="201">
        <v>0</v>
      </c>
      <c r="N21" s="201">
        <v>0</v>
      </c>
      <c r="O21" s="202">
        <v>0</v>
      </c>
      <c r="P21" s="50">
        <f t="shared" si="0"/>
        <v>4500</v>
      </c>
    </row>
    <row r="22" spans="1:16" ht="15.75" x14ac:dyDescent="0.25">
      <c r="A22" s="313"/>
      <c r="B22" s="66" t="s">
        <v>209</v>
      </c>
      <c r="C22" s="71" t="s">
        <v>60</v>
      </c>
      <c r="D22" s="110">
        <v>0</v>
      </c>
      <c r="E22" s="110">
        <v>0</v>
      </c>
      <c r="F22" s="110">
        <v>0</v>
      </c>
      <c r="G22" s="110">
        <v>0</v>
      </c>
      <c r="H22" s="201">
        <v>0</v>
      </c>
      <c r="I22" s="201">
        <v>0</v>
      </c>
      <c r="J22" s="201">
        <v>0</v>
      </c>
      <c r="K22" s="201">
        <v>0</v>
      </c>
      <c r="L22" s="201">
        <v>0</v>
      </c>
      <c r="M22" s="201">
        <v>0</v>
      </c>
      <c r="N22" s="201">
        <v>0</v>
      </c>
      <c r="O22" s="202">
        <v>0</v>
      </c>
      <c r="P22" s="50">
        <f t="shared" si="0"/>
        <v>0</v>
      </c>
    </row>
    <row r="23" spans="1:16" ht="15.75" x14ac:dyDescent="0.25">
      <c r="A23" s="313"/>
      <c r="B23" s="66" t="s">
        <v>210</v>
      </c>
      <c r="C23" s="71" t="s">
        <v>211</v>
      </c>
      <c r="D23" s="110">
        <v>0</v>
      </c>
      <c r="E23" s="110">
        <v>0</v>
      </c>
      <c r="F23" s="110"/>
      <c r="G23" s="110">
        <v>0</v>
      </c>
      <c r="H23" s="201">
        <v>0</v>
      </c>
      <c r="I23" s="201">
        <v>0</v>
      </c>
      <c r="J23" s="201">
        <v>0</v>
      </c>
      <c r="K23" s="201">
        <v>0</v>
      </c>
      <c r="L23" s="201">
        <v>0</v>
      </c>
      <c r="M23" s="201">
        <v>0</v>
      </c>
      <c r="N23" s="201">
        <v>0</v>
      </c>
      <c r="O23" s="202">
        <v>0</v>
      </c>
      <c r="P23" s="50">
        <f t="shared" si="0"/>
        <v>0</v>
      </c>
    </row>
    <row r="24" spans="1:16" ht="15.75" x14ac:dyDescent="0.25">
      <c r="A24" s="313"/>
      <c r="B24" s="66" t="s">
        <v>28</v>
      </c>
      <c r="C24" s="71" t="s">
        <v>92</v>
      </c>
      <c r="D24" s="110">
        <v>2000</v>
      </c>
      <c r="E24" s="110">
        <v>2000</v>
      </c>
      <c r="F24" s="110">
        <v>2000</v>
      </c>
      <c r="G24" s="110">
        <v>0</v>
      </c>
      <c r="H24" s="201">
        <v>0</v>
      </c>
      <c r="I24" s="201">
        <v>0</v>
      </c>
      <c r="J24" s="201">
        <v>0</v>
      </c>
      <c r="K24" s="201">
        <v>0</v>
      </c>
      <c r="L24" s="201">
        <v>0</v>
      </c>
      <c r="M24" s="201">
        <v>2000</v>
      </c>
      <c r="N24" s="201">
        <v>2000</v>
      </c>
      <c r="O24" s="202">
        <v>2000</v>
      </c>
      <c r="P24" s="50">
        <f t="shared" si="0"/>
        <v>12000</v>
      </c>
    </row>
    <row r="25" spans="1:16" ht="15.75" x14ac:dyDescent="0.25">
      <c r="A25" s="313"/>
      <c r="B25" s="66" t="s">
        <v>168</v>
      </c>
      <c r="C25" s="71" t="s">
        <v>169</v>
      </c>
      <c r="D25" s="110">
        <v>0</v>
      </c>
      <c r="E25" s="110">
        <v>0</v>
      </c>
      <c r="F25" s="110">
        <v>0</v>
      </c>
      <c r="G25" s="110">
        <v>0</v>
      </c>
      <c r="H25" s="201">
        <v>0</v>
      </c>
      <c r="I25" s="201">
        <v>0</v>
      </c>
      <c r="J25" s="201">
        <v>0</v>
      </c>
      <c r="K25" s="201">
        <v>0</v>
      </c>
      <c r="L25" s="201">
        <v>0</v>
      </c>
      <c r="M25" s="201">
        <v>0</v>
      </c>
      <c r="N25" s="201">
        <v>0</v>
      </c>
      <c r="O25" s="202">
        <v>0</v>
      </c>
      <c r="P25" s="50">
        <f t="shared" si="0"/>
        <v>0</v>
      </c>
    </row>
    <row r="26" spans="1:16" ht="15.75" x14ac:dyDescent="0.25">
      <c r="A26" s="313"/>
      <c r="B26" s="66" t="s">
        <v>170</v>
      </c>
      <c r="C26" s="71" t="s">
        <v>91</v>
      </c>
      <c r="D26" s="110">
        <v>0</v>
      </c>
      <c r="E26" s="110">
        <v>0</v>
      </c>
      <c r="F26" s="110">
        <v>0</v>
      </c>
      <c r="G26" s="110">
        <v>0</v>
      </c>
      <c r="H26" s="201">
        <v>0</v>
      </c>
      <c r="I26" s="201">
        <v>0</v>
      </c>
      <c r="J26" s="201">
        <v>0</v>
      </c>
      <c r="K26" s="201">
        <v>0</v>
      </c>
      <c r="L26" s="201">
        <v>6000</v>
      </c>
      <c r="M26" s="201">
        <v>12000</v>
      </c>
      <c r="N26" s="201">
        <v>15000</v>
      </c>
      <c r="O26" s="202">
        <v>12000</v>
      </c>
      <c r="P26" s="50">
        <f t="shared" si="0"/>
        <v>45000</v>
      </c>
    </row>
    <row r="27" spans="1:16" ht="15.75" x14ac:dyDescent="0.25">
      <c r="A27" s="313"/>
      <c r="B27" s="66" t="s">
        <v>84</v>
      </c>
      <c r="C27" s="71" t="s">
        <v>212</v>
      </c>
      <c r="D27" s="110">
        <v>0</v>
      </c>
      <c r="E27" s="110">
        <v>0</v>
      </c>
      <c r="F27" s="110">
        <v>0</v>
      </c>
      <c r="G27" s="110">
        <v>0</v>
      </c>
      <c r="H27" s="201">
        <v>0</v>
      </c>
      <c r="I27" s="201">
        <v>0</v>
      </c>
      <c r="J27" s="201">
        <v>0</v>
      </c>
      <c r="K27" s="201">
        <v>0</v>
      </c>
      <c r="L27" s="201">
        <v>0</v>
      </c>
      <c r="M27" s="201">
        <v>0</v>
      </c>
      <c r="N27" s="201">
        <v>0</v>
      </c>
      <c r="O27" s="202">
        <v>0</v>
      </c>
      <c r="P27" s="50">
        <f t="shared" si="0"/>
        <v>0</v>
      </c>
    </row>
    <row r="28" spans="1:16" ht="15.75" x14ac:dyDescent="0.25">
      <c r="A28" s="313"/>
      <c r="B28" s="66" t="s">
        <v>69</v>
      </c>
      <c r="C28" s="71" t="s">
        <v>213</v>
      </c>
      <c r="D28" s="110">
        <v>0</v>
      </c>
      <c r="E28" s="110">
        <v>0</v>
      </c>
      <c r="F28" s="110">
        <v>0</v>
      </c>
      <c r="G28" s="110">
        <v>0</v>
      </c>
      <c r="H28" s="201">
        <v>0</v>
      </c>
      <c r="I28" s="201">
        <v>0</v>
      </c>
      <c r="J28" s="201">
        <v>0</v>
      </c>
      <c r="K28" s="201">
        <v>0</v>
      </c>
      <c r="L28" s="201">
        <v>0</v>
      </c>
      <c r="M28" s="201">
        <v>0</v>
      </c>
      <c r="N28" s="201">
        <v>0</v>
      </c>
      <c r="O28" s="202">
        <v>0</v>
      </c>
      <c r="P28" s="50">
        <f t="shared" si="0"/>
        <v>0</v>
      </c>
    </row>
    <row r="29" spans="1:16" ht="15.75" x14ac:dyDescent="0.25">
      <c r="A29" s="313"/>
      <c r="B29" s="66" t="s">
        <v>171</v>
      </c>
      <c r="C29" s="71" t="s">
        <v>214</v>
      </c>
      <c r="D29" s="110">
        <v>2000</v>
      </c>
      <c r="E29" s="110">
        <v>2000</v>
      </c>
      <c r="F29" s="110">
        <v>2000</v>
      </c>
      <c r="G29" s="110">
        <v>2000</v>
      </c>
      <c r="H29" s="201">
        <v>2000</v>
      </c>
      <c r="I29" s="201">
        <v>2000</v>
      </c>
      <c r="J29" s="201">
        <v>0</v>
      </c>
      <c r="K29" s="201">
        <v>0</v>
      </c>
      <c r="L29" s="201">
        <v>2000</v>
      </c>
      <c r="M29" s="201">
        <v>2000</v>
      </c>
      <c r="N29" s="201">
        <v>2000</v>
      </c>
      <c r="O29" s="202">
        <v>0</v>
      </c>
      <c r="P29" s="50">
        <f t="shared" si="0"/>
        <v>18000</v>
      </c>
    </row>
    <row r="30" spans="1:16" ht="15.75" x14ac:dyDescent="0.25">
      <c r="A30" s="313"/>
      <c r="B30" s="66" t="s">
        <v>172</v>
      </c>
      <c r="C30" s="71" t="s">
        <v>71</v>
      </c>
      <c r="D30" s="110">
        <v>2500</v>
      </c>
      <c r="E30" s="110">
        <v>2500</v>
      </c>
      <c r="F30" s="110">
        <v>2500</v>
      </c>
      <c r="G30" s="110">
        <v>0</v>
      </c>
      <c r="H30" s="201">
        <v>0</v>
      </c>
      <c r="I30" s="201">
        <v>0</v>
      </c>
      <c r="J30" s="201">
        <v>0</v>
      </c>
      <c r="K30" s="201">
        <v>0</v>
      </c>
      <c r="L30" s="201">
        <v>0</v>
      </c>
      <c r="M30" s="201">
        <v>0</v>
      </c>
      <c r="N30" s="201">
        <v>2500</v>
      </c>
      <c r="O30" s="202">
        <v>0</v>
      </c>
      <c r="P30" s="50">
        <f t="shared" si="0"/>
        <v>10000</v>
      </c>
    </row>
    <row r="31" spans="1:16" ht="15.75" x14ac:dyDescent="0.25">
      <c r="A31" s="313"/>
      <c r="B31" s="66" t="s">
        <v>215</v>
      </c>
      <c r="C31" s="71" t="s">
        <v>89</v>
      </c>
      <c r="D31" s="110">
        <v>1000</v>
      </c>
      <c r="E31" s="110">
        <v>1000</v>
      </c>
      <c r="F31" s="110">
        <v>1000</v>
      </c>
      <c r="G31" s="110">
        <v>0</v>
      </c>
      <c r="H31" s="201">
        <v>0</v>
      </c>
      <c r="I31" s="201">
        <v>1000</v>
      </c>
      <c r="J31" s="201">
        <v>0</v>
      </c>
      <c r="K31" s="201">
        <v>0</v>
      </c>
      <c r="L31" s="201">
        <v>4000</v>
      </c>
      <c r="M31" s="201">
        <v>4000</v>
      </c>
      <c r="N31" s="201">
        <v>0</v>
      </c>
      <c r="O31" s="202">
        <v>6000</v>
      </c>
      <c r="P31" s="50">
        <f t="shared" si="0"/>
        <v>18000</v>
      </c>
    </row>
    <row r="32" spans="1:16" ht="15.75" x14ac:dyDescent="0.25">
      <c r="A32" s="313"/>
      <c r="B32" s="66" t="s">
        <v>173</v>
      </c>
      <c r="C32" s="71" t="s">
        <v>216</v>
      </c>
      <c r="D32" s="110">
        <v>2000</v>
      </c>
      <c r="E32" s="110">
        <v>2000</v>
      </c>
      <c r="F32" s="110">
        <v>2000</v>
      </c>
      <c r="G32" s="110">
        <v>0</v>
      </c>
      <c r="H32" s="201">
        <v>0</v>
      </c>
      <c r="I32" s="201">
        <v>2000</v>
      </c>
      <c r="J32" s="201">
        <v>0</v>
      </c>
      <c r="K32" s="201">
        <v>0</v>
      </c>
      <c r="L32" s="201">
        <v>0</v>
      </c>
      <c r="M32" s="201">
        <v>0</v>
      </c>
      <c r="N32" s="201">
        <v>0</v>
      </c>
      <c r="O32" s="202">
        <v>0</v>
      </c>
      <c r="P32" s="50">
        <f t="shared" si="0"/>
        <v>8000</v>
      </c>
    </row>
    <row r="33" spans="1:16" ht="15.75" x14ac:dyDescent="0.25">
      <c r="A33" s="313"/>
      <c r="B33" s="66" t="s">
        <v>175</v>
      </c>
      <c r="C33" s="71" t="s">
        <v>176</v>
      </c>
      <c r="D33" s="110">
        <v>0</v>
      </c>
      <c r="E33" s="110">
        <v>0</v>
      </c>
      <c r="F33" s="110">
        <v>1200</v>
      </c>
      <c r="G33" s="110">
        <v>0</v>
      </c>
      <c r="H33" s="201">
        <v>0</v>
      </c>
      <c r="I33" s="201">
        <v>0</v>
      </c>
      <c r="J33" s="201">
        <v>0</v>
      </c>
      <c r="K33" s="201">
        <v>0</v>
      </c>
      <c r="L33" s="201">
        <v>0</v>
      </c>
      <c r="M33" s="201">
        <v>0</v>
      </c>
      <c r="N33" s="201">
        <v>0</v>
      </c>
      <c r="O33" s="202">
        <v>0</v>
      </c>
      <c r="P33" s="50">
        <f t="shared" si="0"/>
        <v>1200</v>
      </c>
    </row>
    <row r="34" spans="1:16" ht="15.75" x14ac:dyDescent="0.25">
      <c r="A34" s="313"/>
      <c r="B34" s="66" t="s">
        <v>177</v>
      </c>
      <c r="C34" s="71" t="s">
        <v>35</v>
      </c>
      <c r="D34" s="110">
        <v>0</v>
      </c>
      <c r="E34" s="110">
        <v>3000</v>
      </c>
      <c r="F34" s="110">
        <v>3000</v>
      </c>
      <c r="G34" s="110">
        <v>0</v>
      </c>
      <c r="H34" s="201">
        <v>0</v>
      </c>
      <c r="I34" s="201">
        <v>0</v>
      </c>
      <c r="J34" s="201">
        <v>0</v>
      </c>
      <c r="K34" s="201">
        <v>0</v>
      </c>
      <c r="L34" s="201">
        <v>0</v>
      </c>
      <c r="M34" s="201">
        <v>0</v>
      </c>
      <c r="N34" s="201">
        <v>0</v>
      </c>
      <c r="O34" s="202">
        <v>0</v>
      </c>
      <c r="P34" s="50">
        <f t="shared" si="0"/>
        <v>6000</v>
      </c>
    </row>
    <row r="35" spans="1:16" ht="15.75" x14ac:dyDescent="0.25">
      <c r="A35" s="313"/>
      <c r="B35" s="66" t="s">
        <v>178</v>
      </c>
      <c r="C35" s="71" t="s">
        <v>179</v>
      </c>
      <c r="D35" s="110">
        <v>0</v>
      </c>
      <c r="E35" s="110">
        <v>0</v>
      </c>
      <c r="F35" s="110">
        <v>0</v>
      </c>
      <c r="G35" s="110">
        <v>0</v>
      </c>
      <c r="H35" s="201">
        <v>1745.25</v>
      </c>
      <c r="I35" s="201">
        <v>2439.75</v>
      </c>
      <c r="J35" s="201">
        <v>0</v>
      </c>
      <c r="K35" s="201">
        <v>0</v>
      </c>
      <c r="L35" s="201">
        <v>0</v>
      </c>
      <c r="M35" s="201">
        <v>4000</v>
      </c>
      <c r="N35" s="201">
        <v>0</v>
      </c>
      <c r="O35" s="202">
        <v>0</v>
      </c>
      <c r="P35" s="50">
        <f t="shared" si="0"/>
        <v>8185</v>
      </c>
    </row>
    <row r="36" spans="1:16" ht="15.75" x14ac:dyDescent="0.25">
      <c r="A36" s="313"/>
      <c r="B36" s="66" t="s">
        <v>67</v>
      </c>
      <c r="C36" s="71" t="s">
        <v>180</v>
      </c>
      <c r="D36" s="110">
        <v>2000</v>
      </c>
      <c r="E36" s="110">
        <v>2000</v>
      </c>
      <c r="F36" s="110">
        <v>2000</v>
      </c>
      <c r="G36" s="110">
        <v>2000</v>
      </c>
      <c r="H36" s="201">
        <v>2000</v>
      </c>
      <c r="I36" s="201">
        <v>2000</v>
      </c>
      <c r="J36" s="201">
        <v>0</v>
      </c>
      <c r="K36" s="201">
        <v>0</v>
      </c>
      <c r="L36" s="201">
        <v>6000</v>
      </c>
      <c r="M36" s="201">
        <v>3000</v>
      </c>
      <c r="N36" s="201">
        <v>6000</v>
      </c>
      <c r="O36" s="202">
        <v>9000</v>
      </c>
      <c r="P36" s="50">
        <f t="shared" si="0"/>
        <v>36000</v>
      </c>
    </row>
    <row r="37" spans="1:16" ht="15.75" x14ac:dyDescent="0.25">
      <c r="A37" s="313"/>
      <c r="B37" s="66" t="s">
        <v>181</v>
      </c>
      <c r="C37" s="71" t="s">
        <v>182</v>
      </c>
      <c r="D37" s="110">
        <v>0</v>
      </c>
      <c r="E37" s="110">
        <v>0</v>
      </c>
      <c r="F37" s="110">
        <v>0</v>
      </c>
      <c r="G37" s="110">
        <v>0</v>
      </c>
      <c r="H37" s="201">
        <v>0</v>
      </c>
      <c r="I37" s="201">
        <v>0</v>
      </c>
      <c r="J37" s="201">
        <v>0</v>
      </c>
      <c r="K37" s="201">
        <v>0</v>
      </c>
      <c r="L37" s="201">
        <v>0</v>
      </c>
      <c r="M37" s="201">
        <v>0</v>
      </c>
      <c r="N37" s="201">
        <v>0</v>
      </c>
      <c r="O37" s="202">
        <v>0</v>
      </c>
      <c r="P37" s="50">
        <f t="shared" si="0"/>
        <v>0</v>
      </c>
    </row>
    <row r="38" spans="1:16" ht="15.75" x14ac:dyDescent="0.25">
      <c r="A38" s="313"/>
      <c r="B38" s="66" t="s">
        <v>183</v>
      </c>
      <c r="C38" s="71" t="s">
        <v>184</v>
      </c>
      <c r="D38" s="110">
        <v>0</v>
      </c>
      <c r="E38" s="110">
        <v>0</v>
      </c>
      <c r="F38" s="110">
        <v>0</v>
      </c>
      <c r="G38" s="110">
        <v>0</v>
      </c>
      <c r="H38" s="201">
        <v>5111</v>
      </c>
      <c r="I38" s="201">
        <v>4607</v>
      </c>
      <c r="J38" s="201">
        <v>0</v>
      </c>
      <c r="K38" s="201">
        <v>0</v>
      </c>
      <c r="L38" s="201">
        <v>0</v>
      </c>
      <c r="M38" s="201">
        <v>0</v>
      </c>
      <c r="N38" s="201">
        <v>0</v>
      </c>
      <c r="O38" s="202">
        <v>0</v>
      </c>
      <c r="P38" s="50">
        <f t="shared" si="0"/>
        <v>9718</v>
      </c>
    </row>
    <row r="39" spans="1:16" ht="15.75" x14ac:dyDescent="0.25">
      <c r="A39" s="313"/>
      <c r="B39" s="66" t="s">
        <v>93</v>
      </c>
      <c r="C39" s="71" t="s">
        <v>94</v>
      </c>
      <c r="D39" s="110">
        <v>0</v>
      </c>
      <c r="E39" s="110">
        <v>0</v>
      </c>
      <c r="F39" s="110">
        <v>0</v>
      </c>
      <c r="G39" s="110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0</v>
      </c>
      <c r="M39" s="201">
        <v>0</v>
      </c>
      <c r="N39" s="201">
        <v>0</v>
      </c>
      <c r="O39" s="202">
        <v>0</v>
      </c>
      <c r="P39" s="50">
        <f t="shared" si="0"/>
        <v>0</v>
      </c>
    </row>
    <row r="40" spans="1:16" ht="15.75" x14ac:dyDescent="0.25">
      <c r="A40" s="313"/>
      <c r="B40" s="66" t="s">
        <v>64</v>
      </c>
      <c r="C40" s="71" t="s">
        <v>63</v>
      </c>
      <c r="D40" s="110">
        <v>0</v>
      </c>
      <c r="E40" s="110">
        <v>0</v>
      </c>
      <c r="F40" s="110">
        <v>0</v>
      </c>
      <c r="G40" s="110">
        <v>0</v>
      </c>
      <c r="H40" s="201">
        <v>0</v>
      </c>
      <c r="I40" s="201">
        <v>0</v>
      </c>
      <c r="J40" s="201">
        <v>0</v>
      </c>
      <c r="K40" s="201">
        <v>0</v>
      </c>
      <c r="L40" s="201">
        <v>0</v>
      </c>
      <c r="M40" s="201">
        <v>0</v>
      </c>
      <c r="N40" s="201">
        <v>0</v>
      </c>
      <c r="O40" s="202">
        <v>0</v>
      </c>
      <c r="P40" s="50">
        <f t="shared" si="0"/>
        <v>0</v>
      </c>
    </row>
    <row r="41" spans="1:16" ht="15.75" x14ac:dyDescent="0.25">
      <c r="A41" s="313"/>
      <c r="B41" s="66" t="s">
        <v>137</v>
      </c>
      <c r="C41" s="71" t="s">
        <v>138</v>
      </c>
      <c r="D41" s="110">
        <v>1500</v>
      </c>
      <c r="E41" s="110">
        <v>1500</v>
      </c>
      <c r="F41" s="110">
        <v>1500</v>
      </c>
      <c r="G41" s="110">
        <v>1500</v>
      </c>
      <c r="H41" s="201">
        <v>1500</v>
      </c>
      <c r="I41" s="201">
        <v>1500</v>
      </c>
      <c r="J41" s="201">
        <v>0</v>
      </c>
      <c r="K41" s="201">
        <v>0</v>
      </c>
      <c r="L41" s="201">
        <v>3500</v>
      </c>
      <c r="M41" s="201">
        <v>2000</v>
      </c>
      <c r="N41" s="201">
        <v>2000</v>
      </c>
      <c r="O41" s="202">
        <v>0</v>
      </c>
      <c r="P41" s="50">
        <f t="shared" si="0"/>
        <v>16500</v>
      </c>
    </row>
    <row r="42" spans="1:16" ht="15.75" x14ac:dyDescent="0.25">
      <c r="A42" s="313"/>
      <c r="B42" s="66" t="s">
        <v>217</v>
      </c>
      <c r="C42" s="71" t="s">
        <v>218</v>
      </c>
      <c r="D42" s="110">
        <v>1000</v>
      </c>
      <c r="E42" s="110">
        <v>1500</v>
      </c>
      <c r="F42" s="110">
        <v>1000</v>
      </c>
      <c r="G42" s="110">
        <v>1000</v>
      </c>
      <c r="H42" s="201">
        <v>1000</v>
      </c>
      <c r="I42" s="201">
        <v>1000</v>
      </c>
      <c r="J42" s="201">
        <v>0</v>
      </c>
      <c r="K42" s="201">
        <v>0</v>
      </c>
      <c r="L42" s="201">
        <v>0</v>
      </c>
      <c r="M42" s="201">
        <v>0</v>
      </c>
      <c r="N42" s="201">
        <v>0</v>
      </c>
      <c r="O42" s="202">
        <v>0</v>
      </c>
      <c r="P42" s="50">
        <f t="shared" si="0"/>
        <v>6500</v>
      </c>
    </row>
    <row r="43" spans="1:16" ht="15.75" x14ac:dyDescent="0.25">
      <c r="A43" s="313"/>
      <c r="B43" s="66" t="s">
        <v>141</v>
      </c>
      <c r="C43" s="71" t="s">
        <v>142</v>
      </c>
      <c r="D43" s="110">
        <v>1000</v>
      </c>
      <c r="E43" s="110">
        <v>0</v>
      </c>
      <c r="F43" s="110">
        <v>1000</v>
      </c>
      <c r="G43" s="110">
        <v>0</v>
      </c>
      <c r="H43" s="201">
        <v>0</v>
      </c>
      <c r="I43" s="201">
        <v>0</v>
      </c>
      <c r="J43" s="201">
        <v>0</v>
      </c>
      <c r="K43" s="201">
        <v>0</v>
      </c>
      <c r="L43" s="201">
        <v>0</v>
      </c>
      <c r="M43" s="201">
        <v>0</v>
      </c>
      <c r="N43" s="201">
        <v>0</v>
      </c>
      <c r="O43" s="202">
        <v>0</v>
      </c>
      <c r="P43" s="50">
        <f t="shared" si="0"/>
        <v>2000</v>
      </c>
    </row>
    <row r="44" spans="1:16" ht="15.75" x14ac:dyDescent="0.25">
      <c r="A44" s="313"/>
      <c r="B44" s="66" t="s">
        <v>219</v>
      </c>
      <c r="C44" s="71" t="s">
        <v>220</v>
      </c>
      <c r="D44" s="110">
        <v>0</v>
      </c>
      <c r="E44" s="110">
        <v>0</v>
      </c>
      <c r="F44" s="110">
        <v>0</v>
      </c>
      <c r="G44" s="110">
        <v>0</v>
      </c>
      <c r="H44" s="201">
        <v>0</v>
      </c>
      <c r="I44" s="201">
        <v>0</v>
      </c>
      <c r="J44" s="201">
        <v>0</v>
      </c>
      <c r="K44" s="201">
        <v>0</v>
      </c>
      <c r="L44" s="201">
        <v>0</v>
      </c>
      <c r="M44" s="201">
        <v>0</v>
      </c>
      <c r="N44" s="201">
        <v>0</v>
      </c>
      <c r="O44" s="202">
        <v>0</v>
      </c>
      <c r="P44" s="50">
        <f t="shared" si="0"/>
        <v>0</v>
      </c>
    </row>
    <row r="45" spans="1:16" ht="15.75" x14ac:dyDescent="0.25">
      <c r="A45" s="313"/>
      <c r="B45" s="66" t="s">
        <v>143</v>
      </c>
      <c r="C45" s="71" t="s">
        <v>87</v>
      </c>
      <c r="D45" s="110">
        <v>0</v>
      </c>
      <c r="E45" s="110">
        <v>0</v>
      </c>
      <c r="F45" s="110">
        <v>0</v>
      </c>
      <c r="G45" s="110">
        <v>0</v>
      </c>
      <c r="H45" s="201">
        <v>0</v>
      </c>
      <c r="I45" s="201">
        <v>0</v>
      </c>
      <c r="J45" s="201">
        <v>0</v>
      </c>
      <c r="K45" s="201">
        <v>0</v>
      </c>
      <c r="L45" s="201">
        <v>0</v>
      </c>
      <c r="M45" s="201">
        <v>0</v>
      </c>
      <c r="N45" s="201">
        <v>0</v>
      </c>
      <c r="O45" s="202">
        <v>0</v>
      </c>
      <c r="P45" s="50">
        <f t="shared" si="0"/>
        <v>0</v>
      </c>
    </row>
    <row r="46" spans="1:16" ht="15.75" x14ac:dyDescent="0.25">
      <c r="A46" s="313"/>
      <c r="B46" s="66" t="s">
        <v>143</v>
      </c>
      <c r="C46" s="71" t="s">
        <v>144</v>
      </c>
      <c r="D46" s="110">
        <v>0</v>
      </c>
      <c r="E46" s="110">
        <v>0</v>
      </c>
      <c r="F46" s="110">
        <v>0</v>
      </c>
      <c r="G46" s="110">
        <v>0</v>
      </c>
      <c r="H46" s="201">
        <v>0</v>
      </c>
      <c r="I46" s="201">
        <v>0</v>
      </c>
      <c r="J46" s="201">
        <v>0</v>
      </c>
      <c r="K46" s="201">
        <v>0</v>
      </c>
      <c r="L46" s="201">
        <v>0</v>
      </c>
      <c r="M46" s="201">
        <v>0</v>
      </c>
      <c r="N46" s="201">
        <v>0</v>
      </c>
      <c r="O46" s="202">
        <v>0</v>
      </c>
      <c r="P46" s="50">
        <f t="shared" si="0"/>
        <v>0</v>
      </c>
    </row>
    <row r="47" spans="1:16" ht="15.75" x14ac:dyDescent="0.25">
      <c r="A47" s="313"/>
      <c r="B47" s="66" t="s">
        <v>143</v>
      </c>
      <c r="C47" s="71" t="s">
        <v>221</v>
      </c>
      <c r="D47" s="110">
        <v>0</v>
      </c>
      <c r="E47" s="110">
        <v>0</v>
      </c>
      <c r="F47" s="110">
        <v>0</v>
      </c>
      <c r="G47" s="110">
        <v>0</v>
      </c>
      <c r="H47" s="201">
        <v>0</v>
      </c>
      <c r="I47" s="201">
        <v>0</v>
      </c>
      <c r="J47" s="201">
        <v>0</v>
      </c>
      <c r="K47" s="201">
        <v>0</v>
      </c>
      <c r="L47" s="201">
        <v>0</v>
      </c>
      <c r="M47" s="201">
        <v>0</v>
      </c>
      <c r="N47" s="201">
        <v>0</v>
      </c>
      <c r="O47" s="202">
        <v>0</v>
      </c>
      <c r="P47" s="50">
        <f t="shared" si="0"/>
        <v>0</v>
      </c>
    </row>
    <row r="48" spans="1:16" ht="15.75" x14ac:dyDescent="0.25">
      <c r="A48" s="313"/>
      <c r="B48" s="66" t="s">
        <v>222</v>
      </c>
      <c r="C48" s="71" t="s">
        <v>223</v>
      </c>
      <c r="D48" s="110">
        <v>0</v>
      </c>
      <c r="E48" s="110">
        <v>0</v>
      </c>
      <c r="F48" s="110">
        <v>0</v>
      </c>
      <c r="G48" s="110">
        <v>0</v>
      </c>
      <c r="H48" s="201">
        <v>0</v>
      </c>
      <c r="I48" s="201">
        <v>0</v>
      </c>
      <c r="J48" s="201">
        <v>0</v>
      </c>
      <c r="K48" s="201">
        <v>0</v>
      </c>
      <c r="L48" s="201">
        <v>2000</v>
      </c>
      <c r="M48" s="201">
        <v>0</v>
      </c>
      <c r="N48" s="201">
        <v>2500</v>
      </c>
      <c r="O48" s="202">
        <v>0</v>
      </c>
      <c r="P48" s="50">
        <f t="shared" si="0"/>
        <v>4500</v>
      </c>
    </row>
    <row r="49" spans="1:16" ht="15.75" x14ac:dyDescent="0.25">
      <c r="A49" s="313"/>
      <c r="B49" s="66" t="s">
        <v>224</v>
      </c>
      <c r="C49" s="71" t="s">
        <v>225</v>
      </c>
      <c r="D49" s="110">
        <v>1000</v>
      </c>
      <c r="E49" s="110">
        <v>1000</v>
      </c>
      <c r="F49" s="110">
        <v>1000</v>
      </c>
      <c r="G49" s="110">
        <v>1000</v>
      </c>
      <c r="H49" s="201">
        <v>1000</v>
      </c>
      <c r="I49" s="201">
        <v>1000</v>
      </c>
      <c r="J49" s="201">
        <v>0</v>
      </c>
      <c r="K49" s="201">
        <v>0</v>
      </c>
      <c r="L49" s="201">
        <v>1000</v>
      </c>
      <c r="M49" s="201">
        <v>1000</v>
      </c>
      <c r="N49" s="201">
        <v>1000</v>
      </c>
      <c r="O49" s="202">
        <v>0</v>
      </c>
      <c r="P49" s="50">
        <f t="shared" si="0"/>
        <v>9000</v>
      </c>
    </row>
    <row r="50" spans="1:16" ht="15.75" x14ac:dyDescent="0.25">
      <c r="A50" s="313"/>
      <c r="B50" s="71" t="s">
        <v>146</v>
      </c>
      <c r="C50" s="71" t="s">
        <v>145</v>
      </c>
      <c r="D50" s="110">
        <v>4000</v>
      </c>
      <c r="E50" s="110">
        <v>4000</v>
      </c>
      <c r="F50" s="110">
        <v>4000</v>
      </c>
      <c r="G50" s="110">
        <v>0</v>
      </c>
      <c r="H50" s="201">
        <v>0</v>
      </c>
      <c r="I50" s="201">
        <v>0</v>
      </c>
      <c r="J50" s="201">
        <v>0</v>
      </c>
      <c r="K50" s="201">
        <v>0</v>
      </c>
      <c r="L50" s="201">
        <v>4000</v>
      </c>
      <c r="M50" s="201">
        <v>6000</v>
      </c>
      <c r="N50" s="201">
        <v>6000</v>
      </c>
      <c r="O50" s="202">
        <v>6000</v>
      </c>
      <c r="P50" s="50">
        <f t="shared" si="0"/>
        <v>34000</v>
      </c>
    </row>
    <row r="51" spans="1:16" ht="15.75" x14ac:dyDescent="0.25">
      <c r="A51" s="313"/>
      <c r="B51" s="66" t="s">
        <v>185</v>
      </c>
      <c r="C51" s="71" t="s">
        <v>186</v>
      </c>
      <c r="D51" s="110">
        <v>0</v>
      </c>
      <c r="E51" s="110">
        <v>0</v>
      </c>
      <c r="F51" s="110">
        <v>0</v>
      </c>
      <c r="G51" s="110">
        <v>0</v>
      </c>
      <c r="H51" s="201">
        <v>0</v>
      </c>
      <c r="I51" s="201">
        <v>0</v>
      </c>
      <c r="J51" s="201">
        <v>0</v>
      </c>
      <c r="K51" s="201">
        <v>0</v>
      </c>
      <c r="L51" s="201">
        <v>0</v>
      </c>
      <c r="M51" s="201">
        <v>0</v>
      </c>
      <c r="N51" s="201">
        <v>0</v>
      </c>
      <c r="O51" s="202">
        <v>0</v>
      </c>
      <c r="P51" s="50">
        <f t="shared" si="0"/>
        <v>0</v>
      </c>
    </row>
    <row r="52" spans="1:16" ht="15.75" x14ac:dyDescent="0.25">
      <c r="A52" s="313"/>
      <c r="B52" s="66" t="s">
        <v>185</v>
      </c>
      <c r="C52" s="71" t="s">
        <v>187</v>
      </c>
      <c r="D52" s="110">
        <v>0</v>
      </c>
      <c r="E52" s="110">
        <v>0</v>
      </c>
      <c r="F52" s="110">
        <v>0</v>
      </c>
      <c r="G52" s="110">
        <v>0</v>
      </c>
      <c r="H52" s="201">
        <v>0</v>
      </c>
      <c r="I52" s="201">
        <v>0</v>
      </c>
      <c r="J52" s="201">
        <v>0</v>
      </c>
      <c r="K52" s="201">
        <v>0</v>
      </c>
      <c r="L52" s="201">
        <v>0</v>
      </c>
      <c r="M52" s="201">
        <v>0</v>
      </c>
      <c r="N52" s="201">
        <v>0</v>
      </c>
      <c r="O52" s="202">
        <v>0</v>
      </c>
      <c r="P52" s="50">
        <f t="shared" si="0"/>
        <v>0</v>
      </c>
    </row>
    <row r="53" spans="1:16" ht="15.75" x14ac:dyDescent="0.25">
      <c r="A53" s="313"/>
      <c r="B53" s="66" t="s">
        <v>226</v>
      </c>
      <c r="C53" s="71" t="s">
        <v>227</v>
      </c>
      <c r="D53" s="110">
        <v>0</v>
      </c>
      <c r="E53" s="110">
        <v>0</v>
      </c>
      <c r="F53" s="110">
        <v>0</v>
      </c>
      <c r="G53" s="110">
        <v>0</v>
      </c>
      <c r="H53" s="201">
        <v>0</v>
      </c>
      <c r="I53" s="201">
        <v>0</v>
      </c>
      <c r="J53" s="201">
        <v>0</v>
      </c>
      <c r="K53" s="201">
        <v>0</v>
      </c>
      <c r="L53" s="201">
        <v>0</v>
      </c>
      <c r="M53" s="201">
        <v>0</v>
      </c>
      <c r="N53" s="201">
        <v>0</v>
      </c>
      <c r="O53" s="202">
        <v>0</v>
      </c>
      <c r="P53" s="50">
        <f t="shared" si="0"/>
        <v>0</v>
      </c>
    </row>
    <row r="54" spans="1:16" ht="15.75" x14ac:dyDescent="0.25">
      <c r="A54" s="313"/>
      <c r="B54" s="66" t="s">
        <v>188</v>
      </c>
      <c r="C54" s="71" t="s">
        <v>189</v>
      </c>
      <c r="D54" s="110">
        <v>0</v>
      </c>
      <c r="E54" s="110">
        <v>0</v>
      </c>
      <c r="F54" s="110">
        <v>0</v>
      </c>
      <c r="G54" s="110">
        <v>0</v>
      </c>
      <c r="H54" s="201">
        <v>0</v>
      </c>
      <c r="I54" s="201">
        <v>0</v>
      </c>
      <c r="J54" s="201">
        <v>0</v>
      </c>
      <c r="K54" s="201">
        <v>0</v>
      </c>
      <c r="L54" s="201">
        <v>0</v>
      </c>
      <c r="M54" s="201">
        <v>0</v>
      </c>
      <c r="N54" s="201">
        <v>0</v>
      </c>
      <c r="O54" s="202">
        <v>0</v>
      </c>
      <c r="P54" s="50">
        <f t="shared" si="0"/>
        <v>0</v>
      </c>
    </row>
    <row r="55" spans="1:16" ht="15.75" x14ac:dyDescent="0.25">
      <c r="A55" s="313"/>
      <c r="B55" s="66" t="s">
        <v>228</v>
      </c>
      <c r="C55" s="71" t="s">
        <v>229</v>
      </c>
      <c r="D55" s="110">
        <v>0</v>
      </c>
      <c r="E55" s="110">
        <v>0</v>
      </c>
      <c r="F55" s="110">
        <v>0</v>
      </c>
      <c r="G55" s="110">
        <v>0</v>
      </c>
      <c r="H55" s="201">
        <v>0</v>
      </c>
      <c r="I55" s="201">
        <v>0</v>
      </c>
      <c r="J55" s="201">
        <v>0</v>
      </c>
      <c r="K55" s="201">
        <v>0</v>
      </c>
      <c r="L55" s="201">
        <v>0</v>
      </c>
      <c r="M55" s="201">
        <v>0</v>
      </c>
      <c r="N55" s="201">
        <v>0</v>
      </c>
      <c r="O55" s="202">
        <v>0</v>
      </c>
      <c r="P55" s="50">
        <f t="shared" si="0"/>
        <v>0</v>
      </c>
    </row>
    <row r="56" spans="1:16" ht="15.75" x14ac:dyDescent="0.25">
      <c r="A56" s="313"/>
      <c r="B56" s="66" t="s">
        <v>190</v>
      </c>
      <c r="C56" s="71" t="s">
        <v>191</v>
      </c>
      <c r="D56" s="110">
        <v>0</v>
      </c>
      <c r="E56" s="110">
        <v>0</v>
      </c>
      <c r="F56" s="110">
        <v>0</v>
      </c>
      <c r="G56" s="110">
        <v>0</v>
      </c>
      <c r="H56" s="201">
        <v>0</v>
      </c>
      <c r="I56" s="201">
        <v>0</v>
      </c>
      <c r="J56" s="201">
        <v>0</v>
      </c>
      <c r="K56" s="201">
        <v>0</v>
      </c>
      <c r="L56" s="201">
        <v>0</v>
      </c>
      <c r="M56" s="201">
        <v>0</v>
      </c>
      <c r="N56" s="201">
        <v>0</v>
      </c>
      <c r="O56" s="202">
        <v>0</v>
      </c>
      <c r="P56" s="50">
        <f t="shared" si="0"/>
        <v>0</v>
      </c>
    </row>
    <row r="57" spans="1:16" ht="15.75" x14ac:dyDescent="0.25">
      <c r="A57" s="313"/>
      <c r="B57" s="66" t="s">
        <v>39</v>
      </c>
      <c r="C57" s="71" t="s">
        <v>40</v>
      </c>
      <c r="D57" s="110">
        <v>2000</v>
      </c>
      <c r="E57" s="110">
        <v>2000</v>
      </c>
      <c r="F57" s="110">
        <v>0</v>
      </c>
      <c r="G57" s="110">
        <v>2000</v>
      </c>
      <c r="H57" s="201">
        <v>3000</v>
      </c>
      <c r="I57" s="201">
        <v>3000</v>
      </c>
      <c r="J57" s="201">
        <v>0</v>
      </c>
      <c r="K57" s="201">
        <v>0</v>
      </c>
      <c r="L57" s="201">
        <v>4000</v>
      </c>
      <c r="M57" s="201">
        <v>5000</v>
      </c>
      <c r="N57" s="201">
        <v>2000</v>
      </c>
      <c r="O57" s="202">
        <v>6000</v>
      </c>
      <c r="P57" s="50">
        <f t="shared" si="0"/>
        <v>29000</v>
      </c>
    </row>
    <row r="58" spans="1:16" ht="15.75" x14ac:dyDescent="0.25">
      <c r="A58" s="313"/>
      <c r="B58" s="66" t="s">
        <v>72</v>
      </c>
      <c r="C58" s="71" t="s">
        <v>230</v>
      </c>
      <c r="D58" s="110">
        <v>0</v>
      </c>
      <c r="E58" s="110">
        <v>0</v>
      </c>
      <c r="F58" s="110">
        <v>0</v>
      </c>
      <c r="G58" s="110">
        <v>0</v>
      </c>
      <c r="H58" s="201">
        <v>0</v>
      </c>
      <c r="I58" s="201">
        <v>0</v>
      </c>
      <c r="J58" s="201">
        <v>0</v>
      </c>
      <c r="K58" s="201">
        <v>0</v>
      </c>
      <c r="L58" s="201">
        <v>0</v>
      </c>
      <c r="M58" s="201">
        <v>0</v>
      </c>
      <c r="N58" s="201">
        <v>0</v>
      </c>
      <c r="O58" s="202">
        <v>0</v>
      </c>
      <c r="P58" s="50">
        <f t="shared" si="0"/>
        <v>0</v>
      </c>
    </row>
    <row r="59" spans="1:16" ht="15.75" x14ac:dyDescent="0.25">
      <c r="A59" s="313"/>
      <c r="B59" s="66" t="s">
        <v>231</v>
      </c>
      <c r="C59" s="71" t="s">
        <v>232</v>
      </c>
      <c r="D59" s="110">
        <v>1500</v>
      </c>
      <c r="E59" s="110">
        <v>1500</v>
      </c>
      <c r="F59" s="110">
        <v>1500</v>
      </c>
      <c r="G59" s="110">
        <v>1500</v>
      </c>
      <c r="H59" s="201">
        <v>1500</v>
      </c>
      <c r="I59" s="201">
        <v>1500</v>
      </c>
      <c r="J59" s="201">
        <v>0</v>
      </c>
      <c r="K59" s="201">
        <v>0</v>
      </c>
      <c r="L59" s="201">
        <v>1500</v>
      </c>
      <c r="M59" s="201">
        <v>1500</v>
      </c>
      <c r="N59" s="201">
        <v>1500</v>
      </c>
      <c r="O59" s="202">
        <v>2000</v>
      </c>
      <c r="P59" s="50">
        <f t="shared" si="0"/>
        <v>15500</v>
      </c>
    </row>
    <row r="60" spans="1:16" ht="15.75" x14ac:dyDescent="0.25">
      <c r="A60" s="313"/>
      <c r="B60" s="66" t="s">
        <v>233</v>
      </c>
      <c r="C60" s="71" t="s">
        <v>234</v>
      </c>
      <c r="D60" s="110">
        <v>1000</v>
      </c>
      <c r="E60" s="110">
        <v>1000</v>
      </c>
      <c r="F60" s="110">
        <v>0</v>
      </c>
      <c r="G60" s="110">
        <v>1000</v>
      </c>
      <c r="H60" s="201">
        <v>0</v>
      </c>
      <c r="I60" s="201">
        <v>0</v>
      </c>
      <c r="J60" s="201">
        <v>0</v>
      </c>
      <c r="K60" s="201">
        <v>0</v>
      </c>
      <c r="L60" s="201">
        <v>0</v>
      </c>
      <c r="M60" s="201">
        <v>0</v>
      </c>
      <c r="N60" s="201">
        <v>0</v>
      </c>
      <c r="O60" s="202">
        <v>0</v>
      </c>
      <c r="P60" s="50">
        <f t="shared" si="0"/>
        <v>3000</v>
      </c>
    </row>
    <row r="61" spans="1:16" ht="15.75" x14ac:dyDescent="0.25">
      <c r="A61" s="313"/>
      <c r="B61" s="66" t="s">
        <v>235</v>
      </c>
      <c r="C61" s="71" t="s">
        <v>236</v>
      </c>
      <c r="D61" s="110">
        <v>800</v>
      </c>
      <c r="E61" s="110">
        <v>800</v>
      </c>
      <c r="F61" s="110">
        <v>800</v>
      </c>
      <c r="G61" s="110">
        <v>800</v>
      </c>
      <c r="H61" s="201">
        <v>800</v>
      </c>
      <c r="I61" s="201">
        <v>800</v>
      </c>
      <c r="J61" s="201">
        <v>0</v>
      </c>
      <c r="K61" s="201">
        <v>0</v>
      </c>
      <c r="L61" s="201">
        <v>0</v>
      </c>
      <c r="M61" s="201">
        <v>0</v>
      </c>
      <c r="N61" s="201">
        <v>0</v>
      </c>
      <c r="O61" s="202">
        <v>0</v>
      </c>
      <c r="P61" s="50">
        <f t="shared" si="0"/>
        <v>4800</v>
      </c>
    </row>
    <row r="62" spans="1:16" ht="15.75" x14ac:dyDescent="0.25">
      <c r="A62" s="313"/>
      <c r="B62" s="66" t="s">
        <v>84</v>
      </c>
      <c r="C62" s="71" t="s">
        <v>237</v>
      </c>
      <c r="D62" s="110">
        <v>0</v>
      </c>
      <c r="E62" s="110">
        <v>0</v>
      </c>
      <c r="F62" s="110">
        <v>0</v>
      </c>
      <c r="G62" s="110">
        <v>0</v>
      </c>
      <c r="H62" s="201">
        <v>0</v>
      </c>
      <c r="I62" s="201">
        <v>0</v>
      </c>
      <c r="J62" s="201">
        <v>0</v>
      </c>
      <c r="K62" s="201">
        <v>0</v>
      </c>
      <c r="L62" s="201">
        <v>0</v>
      </c>
      <c r="M62" s="201">
        <v>0</v>
      </c>
      <c r="N62" s="201">
        <v>0</v>
      </c>
      <c r="O62" s="202">
        <v>0</v>
      </c>
      <c r="P62" s="50">
        <f t="shared" si="0"/>
        <v>0</v>
      </c>
    </row>
    <row r="63" spans="1:16" ht="15.75" x14ac:dyDescent="0.25">
      <c r="A63" s="313"/>
      <c r="B63" s="66" t="s">
        <v>263</v>
      </c>
      <c r="C63" s="71" t="s">
        <v>264</v>
      </c>
      <c r="D63" s="110">
        <v>0</v>
      </c>
      <c r="E63" s="110">
        <v>0</v>
      </c>
      <c r="F63" s="110">
        <v>0</v>
      </c>
      <c r="G63" s="110">
        <v>0</v>
      </c>
      <c r="H63" s="201">
        <v>0</v>
      </c>
      <c r="I63" s="201">
        <v>0</v>
      </c>
      <c r="J63" s="201">
        <v>0</v>
      </c>
      <c r="K63" s="201">
        <v>0</v>
      </c>
      <c r="L63" s="201">
        <v>0</v>
      </c>
      <c r="M63" s="201">
        <v>0</v>
      </c>
      <c r="N63" s="201">
        <v>1400</v>
      </c>
      <c r="O63" s="202">
        <v>1400</v>
      </c>
      <c r="P63" s="50">
        <f t="shared" si="0"/>
        <v>2800</v>
      </c>
    </row>
    <row r="64" spans="1:16" ht="15.75" x14ac:dyDescent="0.25">
      <c r="A64" s="313"/>
      <c r="B64" s="66" t="s">
        <v>238</v>
      </c>
      <c r="C64" s="71" t="s">
        <v>239</v>
      </c>
      <c r="D64" s="110">
        <v>0</v>
      </c>
      <c r="E64" s="110">
        <v>0</v>
      </c>
      <c r="F64" s="110">
        <v>0</v>
      </c>
      <c r="G64" s="110">
        <v>0</v>
      </c>
      <c r="H64" s="201">
        <v>0</v>
      </c>
      <c r="I64" s="201">
        <v>0</v>
      </c>
      <c r="J64" s="201">
        <v>0</v>
      </c>
      <c r="K64" s="201">
        <v>0</v>
      </c>
      <c r="L64" s="201">
        <v>0</v>
      </c>
      <c r="M64" s="201">
        <v>0</v>
      </c>
      <c r="N64" s="201">
        <v>0</v>
      </c>
      <c r="O64" s="202">
        <v>0</v>
      </c>
      <c r="P64" s="50">
        <f t="shared" si="0"/>
        <v>0</v>
      </c>
    </row>
    <row r="65" spans="1:17" ht="15.75" x14ac:dyDescent="0.25">
      <c r="A65" s="313"/>
      <c r="B65" s="66" t="s">
        <v>265</v>
      </c>
      <c r="C65" s="71" t="s">
        <v>241</v>
      </c>
      <c r="D65" s="110">
        <v>800</v>
      </c>
      <c r="E65" s="110">
        <v>800</v>
      </c>
      <c r="F65" s="110">
        <v>800</v>
      </c>
      <c r="G65" s="110">
        <v>0</v>
      </c>
      <c r="H65" s="201">
        <v>0</v>
      </c>
      <c r="I65" s="201">
        <v>0</v>
      </c>
      <c r="J65" s="201">
        <v>0</v>
      </c>
      <c r="K65" s="201">
        <v>0</v>
      </c>
      <c r="L65" s="201">
        <v>0</v>
      </c>
      <c r="M65" s="201">
        <v>0</v>
      </c>
      <c r="N65" s="201">
        <v>0</v>
      </c>
      <c r="O65" s="202">
        <v>0</v>
      </c>
      <c r="P65" s="50">
        <f t="shared" si="0"/>
        <v>2400</v>
      </c>
    </row>
    <row r="66" spans="1:17" ht="15.75" x14ac:dyDescent="0.25">
      <c r="A66" s="313"/>
      <c r="B66" s="66" t="s">
        <v>205</v>
      </c>
      <c r="C66" s="71" t="s">
        <v>266</v>
      </c>
      <c r="D66" s="110">
        <v>0</v>
      </c>
      <c r="E66" s="110">
        <v>0</v>
      </c>
      <c r="F66" s="110">
        <v>0</v>
      </c>
      <c r="G66" s="110">
        <v>0</v>
      </c>
      <c r="H66" s="201">
        <v>0</v>
      </c>
      <c r="I66" s="201">
        <v>0</v>
      </c>
      <c r="J66" s="201">
        <v>0</v>
      </c>
      <c r="K66" s="201">
        <v>0</v>
      </c>
      <c r="L66" s="201">
        <v>0</v>
      </c>
      <c r="M66" s="201">
        <v>600</v>
      </c>
      <c r="N66" s="201">
        <v>0</v>
      </c>
      <c r="O66" s="202">
        <v>600</v>
      </c>
      <c r="P66" s="50">
        <f t="shared" si="0"/>
        <v>1200</v>
      </c>
    </row>
    <row r="67" spans="1:17" ht="15.75" x14ac:dyDescent="0.25">
      <c r="A67" s="313"/>
      <c r="B67" s="66" t="s">
        <v>235</v>
      </c>
      <c r="C67" s="71" t="s">
        <v>241</v>
      </c>
      <c r="D67" s="110">
        <v>0</v>
      </c>
      <c r="E67" s="110">
        <v>0</v>
      </c>
      <c r="F67" s="110">
        <v>0</v>
      </c>
      <c r="G67" s="110">
        <v>800</v>
      </c>
      <c r="H67" s="201">
        <v>800</v>
      </c>
      <c r="I67" s="201">
        <v>800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202">
        <v>0</v>
      </c>
      <c r="P67" s="50">
        <f t="shared" ref="P67:P75" si="1">SUM(D67:O67)</f>
        <v>2400</v>
      </c>
    </row>
    <row r="68" spans="1:17" ht="15.75" x14ac:dyDescent="0.25">
      <c r="A68" s="313"/>
      <c r="B68" s="66" t="s">
        <v>242</v>
      </c>
      <c r="C68" s="71" t="s">
        <v>243</v>
      </c>
      <c r="D68" s="110">
        <v>1000</v>
      </c>
      <c r="E68" s="110">
        <v>1000</v>
      </c>
      <c r="F68" s="110">
        <v>1000</v>
      </c>
      <c r="G68" s="110">
        <v>0</v>
      </c>
      <c r="H68" s="201">
        <v>0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202">
        <v>1000</v>
      </c>
      <c r="P68" s="50">
        <f t="shared" si="1"/>
        <v>4000</v>
      </c>
    </row>
    <row r="69" spans="1:17" ht="15.75" x14ac:dyDescent="0.25">
      <c r="A69" s="313"/>
      <c r="B69" s="66" t="s">
        <v>267</v>
      </c>
      <c r="C69" s="71" t="s">
        <v>268</v>
      </c>
      <c r="D69" s="110">
        <v>0</v>
      </c>
      <c r="E69" s="110">
        <v>0</v>
      </c>
      <c r="F69" s="110">
        <v>0</v>
      </c>
      <c r="G69" s="110">
        <v>0</v>
      </c>
      <c r="H69" s="201">
        <v>0</v>
      </c>
      <c r="I69" s="201">
        <v>0</v>
      </c>
      <c r="J69" s="201">
        <v>0</v>
      </c>
      <c r="K69" s="201">
        <v>0</v>
      </c>
      <c r="L69" s="201">
        <v>0</v>
      </c>
      <c r="M69" s="201">
        <v>1500</v>
      </c>
      <c r="N69" s="201">
        <v>0</v>
      </c>
      <c r="O69" s="202">
        <v>0</v>
      </c>
      <c r="P69" s="50">
        <f t="shared" si="1"/>
        <v>1500</v>
      </c>
    </row>
    <row r="70" spans="1:17" ht="15.75" x14ac:dyDescent="0.25">
      <c r="A70" s="313"/>
      <c r="B70" s="66" t="s">
        <v>269</v>
      </c>
      <c r="C70" s="71" t="s">
        <v>270</v>
      </c>
      <c r="D70" s="110">
        <v>0</v>
      </c>
      <c r="E70" s="110">
        <v>0</v>
      </c>
      <c r="F70" s="110">
        <v>0</v>
      </c>
      <c r="G70" s="110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202">
        <v>0</v>
      </c>
      <c r="P70" s="50">
        <f t="shared" si="1"/>
        <v>0</v>
      </c>
    </row>
    <row r="71" spans="1:17" ht="15.75" x14ac:dyDescent="0.25">
      <c r="A71" s="313"/>
      <c r="B71" s="66" t="s">
        <v>271</v>
      </c>
      <c r="C71" s="71" t="s">
        <v>272</v>
      </c>
      <c r="D71" s="110">
        <v>0</v>
      </c>
      <c r="E71" s="110">
        <v>0</v>
      </c>
      <c r="F71" s="110">
        <v>0</v>
      </c>
      <c r="G71" s="110">
        <v>0</v>
      </c>
      <c r="H71" s="201">
        <v>0</v>
      </c>
      <c r="I71" s="201">
        <v>0</v>
      </c>
      <c r="J71" s="201">
        <v>0</v>
      </c>
      <c r="K71" s="201">
        <v>0</v>
      </c>
      <c r="L71" s="201">
        <v>0</v>
      </c>
      <c r="M71" s="201">
        <v>0</v>
      </c>
      <c r="N71" s="201">
        <v>0</v>
      </c>
      <c r="O71" s="202">
        <v>0</v>
      </c>
      <c r="P71" s="50">
        <f t="shared" si="1"/>
        <v>0</v>
      </c>
    </row>
    <row r="72" spans="1:17" ht="15.75" x14ac:dyDescent="0.25">
      <c r="A72" s="313"/>
      <c r="B72" s="66" t="s">
        <v>273</v>
      </c>
      <c r="C72" s="71" t="s">
        <v>274</v>
      </c>
      <c r="D72" s="110">
        <v>0</v>
      </c>
      <c r="E72" s="110">
        <v>0</v>
      </c>
      <c r="F72" s="110">
        <v>0</v>
      </c>
      <c r="G72" s="110">
        <v>0</v>
      </c>
      <c r="H72" s="201">
        <v>0</v>
      </c>
      <c r="I72" s="201">
        <v>0</v>
      </c>
      <c r="J72" s="201">
        <v>0</v>
      </c>
      <c r="K72" s="201">
        <v>0</v>
      </c>
      <c r="L72" s="201">
        <v>0</v>
      </c>
      <c r="M72" s="201">
        <v>0</v>
      </c>
      <c r="N72" s="201">
        <v>0</v>
      </c>
      <c r="O72" s="202">
        <v>0</v>
      </c>
      <c r="P72" s="50">
        <f t="shared" si="1"/>
        <v>0</v>
      </c>
    </row>
    <row r="73" spans="1:17" ht="15.75" x14ac:dyDescent="0.25">
      <c r="A73" s="313"/>
      <c r="B73" s="66" t="s">
        <v>244</v>
      </c>
      <c r="C73" s="71" t="s">
        <v>245</v>
      </c>
      <c r="D73" s="110">
        <v>0</v>
      </c>
      <c r="E73" s="110">
        <v>0</v>
      </c>
      <c r="F73" s="110">
        <v>0</v>
      </c>
      <c r="G73" s="110">
        <v>0</v>
      </c>
      <c r="H73" s="201">
        <v>0</v>
      </c>
      <c r="I73" s="201">
        <v>0</v>
      </c>
      <c r="J73" s="201">
        <v>0</v>
      </c>
      <c r="K73" s="201">
        <v>0</v>
      </c>
      <c r="L73" s="201">
        <v>0</v>
      </c>
      <c r="M73" s="201">
        <v>0</v>
      </c>
      <c r="N73" s="201">
        <v>0</v>
      </c>
      <c r="O73" s="202">
        <v>0</v>
      </c>
      <c r="P73" s="50">
        <f t="shared" si="1"/>
        <v>0</v>
      </c>
    </row>
    <row r="74" spans="1:17" ht="16.5" thickBot="1" x14ac:dyDescent="0.3">
      <c r="A74" s="313"/>
      <c r="B74" s="72" t="s">
        <v>275</v>
      </c>
      <c r="C74" s="215" t="s">
        <v>276</v>
      </c>
      <c r="D74" s="110">
        <v>0</v>
      </c>
      <c r="E74" s="110">
        <v>0</v>
      </c>
      <c r="F74" s="110">
        <v>0</v>
      </c>
      <c r="G74" s="110">
        <v>0</v>
      </c>
      <c r="H74" s="201">
        <v>0</v>
      </c>
      <c r="I74" s="201">
        <v>0</v>
      </c>
      <c r="J74" s="201">
        <v>0</v>
      </c>
      <c r="K74" s="201">
        <v>0</v>
      </c>
      <c r="L74" s="201">
        <v>0</v>
      </c>
      <c r="M74" s="201">
        <v>0</v>
      </c>
      <c r="N74" s="201">
        <v>0</v>
      </c>
      <c r="O74" s="202">
        <v>2200</v>
      </c>
      <c r="P74" s="50">
        <f t="shared" si="1"/>
        <v>2200</v>
      </c>
    </row>
    <row r="75" spans="1:17" ht="16.5" thickBot="1" x14ac:dyDescent="0.3">
      <c r="A75" s="314"/>
      <c r="B75" s="183" t="s">
        <v>277</v>
      </c>
      <c r="C75" s="216" t="s">
        <v>278</v>
      </c>
      <c r="D75" s="217">
        <v>0</v>
      </c>
      <c r="E75" s="217">
        <v>0</v>
      </c>
      <c r="F75" s="217">
        <v>0</v>
      </c>
      <c r="G75" s="217">
        <v>2500</v>
      </c>
      <c r="H75" s="203">
        <v>2500</v>
      </c>
      <c r="I75" s="203">
        <v>2500</v>
      </c>
      <c r="J75" s="203">
        <v>0</v>
      </c>
      <c r="K75" s="203">
        <v>0</v>
      </c>
      <c r="L75" s="203">
        <v>1500</v>
      </c>
      <c r="M75" s="203">
        <v>2500</v>
      </c>
      <c r="N75" s="218">
        <v>0</v>
      </c>
      <c r="O75" s="204">
        <v>0</v>
      </c>
      <c r="P75" s="186">
        <f t="shared" si="1"/>
        <v>11500</v>
      </c>
      <c r="Q75" s="205">
        <f>SUM(P14:P75)</f>
        <v>437723</v>
      </c>
    </row>
    <row r="76" spans="1:17" ht="21" thickBot="1" x14ac:dyDescent="0.3">
      <c r="A76" s="196"/>
      <c r="B76" s="307" t="s">
        <v>105</v>
      </c>
      <c r="C76" s="308"/>
      <c r="D76" s="197">
        <f t="shared" ref="D76:I76" si="2">SUM(D3:D75)</f>
        <v>48307.5</v>
      </c>
      <c r="E76" s="197">
        <f t="shared" si="2"/>
        <v>46300</v>
      </c>
      <c r="F76" s="197">
        <f t="shared" si="2"/>
        <v>48500</v>
      </c>
      <c r="G76" s="197">
        <f t="shared" si="2"/>
        <v>26600</v>
      </c>
      <c r="H76" s="197">
        <f t="shared" si="2"/>
        <v>51984.25</v>
      </c>
      <c r="I76" s="197">
        <f t="shared" si="2"/>
        <v>36905.25</v>
      </c>
      <c r="J76" s="198">
        <v>0</v>
      </c>
      <c r="K76" s="199">
        <v>0</v>
      </c>
      <c r="L76" s="199">
        <f>SUM(L3:L75)</f>
        <v>42500</v>
      </c>
      <c r="M76" s="199">
        <f>SUM(M3:M75)</f>
        <v>60750</v>
      </c>
      <c r="N76" s="199">
        <f>SUM(N5:N75)</f>
        <v>52900</v>
      </c>
      <c r="O76" s="199">
        <f>SUM(O5:O75)</f>
        <v>58200</v>
      </c>
      <c r="P76" s="219">
        <f>SUM(P3:P75)</f>
        <v>472947</v>
      </c>
      <c r="Q76" s="85">
        <f>SUM(Q75,Q13,Q4)</f>
        <v>472947</v>
      </c>
    </row>
    <row r="77" spans="1:17" x14ac:dyDescent="0.25">
      <c r="A77" s="132"/>
      <c r="B77" s="172"/>
      <c r="C77" s="172"/>
      <c r="D77" s="172"/>
      <c r="E77" s="172"/>
      <c r="F77" s="172"/>
      <c r="G77" s="172" t="s">
        <v>279</v>
      </c>
      <c r="H77" s="172"/>
      <c r="I77" s="172"/>
      <c r="J77" s="172"/>
      <c r="K77" s="172"/>
      <c r="L77" s="172"/>
      <c r="M77" s="172"/>
      <c r="N77" s="172"/>
      <c r="O77" s="172"/>
      <c r="P77" s="172"/>
    </row>
    <row r="78" spans="1:17" ht="15.75" thickBot="1" x14ac:dyDescent="0.3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</row>
    <row r="79" spans="1:17" ht="21" x14ac:dyDescent="0.35">
      <c r="B79" s="220" t="s">
        <v>280</v>
      </c>
      <c r="C79" s="221">
        <v>238177</v>
      </c>
      <c r="F79" s="222"/>
      <c r="G79" s="222"/>
      <c r="H79" s="222"/>
      <c r="I79" s="222"/>
      <c r="J79" s="222"/>
      <c r="K79" s="222"/>
      <c r="L79" s="222"/>
      <c r="M79" s="222"/>
      <c r="N79" s="222"/>
    </row>
    <row r="80" spans="1:17" ht="21" x14ac:dyDescent="0.35">
      <c r="B80" s="223" t="s">
        <v>281</v>
      </c>
      <c r="C80" s="224">
        <v>23817.7</v>
      </c>
      <c r="F80" s="225"/>
      <c r="G80" s="225"/>
      <c r="H80" s="225"/>
      <c r="I80" s="225"/>
      <c r="J80" s="225"/>
      <c r="K80" s="225"/>
      <c r="L80" s="225"/>
      <c r="M80" s="222"/>
      <c r="N80" s="222"/>
    </row>
    <row r="81" spans="2:14" ht="21.75" thickBot="1" x14ac:dyDescent="0.4">
      <c r="B81" s="226" t="s">
        <v>282</v>
      </c>
      <c r="C81" s="227">
        <v>214359.3</v>
      </c>
      <c r="F81" s="225"/>
      <c r="G81" s="225"/>
      <c r="H81" s="225"/>
      <c r="I81" s="225"/>
      <c r="J81" s="225"/>
      <c r="K81" s="225"/>
      <c r="L81" s="225"/>
      <c r="M81" s="222"/>
      <c r="N81" s="222"/>
    </row>
    <row r="82" spans="2:14" ht="21.75" thickBot="1" x14ac:dyDescent="0.4">
      <c r="B82" s="228"/>
      <c r="C82" s="229"/>
      <c r="F82" s="225"/>
      <c r="G82" s="225"/>
      <c r="H82" s="225"/>
      <c r="I82" s="225"/>
      <c r="J82" s="225"/>
      <c r="K82" s="225"/>
      <c r="L82" s="225"/>
      <c r="M82" s="222"/>
      <c r="N82" s="222"/>
    </row>
    <row r="83" spans="2:14" ht="21.75" thickBot="1" x14ac:dyDescent="0.4">
      <c r="B83" s="230" t="s">
        <v>283</v>
      </c>
      <c r="C83" s="231">
        <f>SUM(C79:C81)</f>
        <v>476354</v>
      </c>
      <c r="F83" s="225"/>
      <c r="G83" s="222"/>
      <c r="H83" s="222"/>
      <c r="I83" s="222"/>
      <c r="J83" s="222"/>
      <c r="K83" s="222"/>
      <c r="L83" s="222"/>
      <c r="M83" s="222"/>
      <c r="N83" s="222"/>
    </row>
    <row r="84" spans="2:14" ht="21.75" thickBot="1" x14ac:dyDescent="0.4">
      <c r="B84" s="232"/>
      <c r="C84" s="232"/>
      <c r="F84" s="225"/>
      <c r="G84" s="222"/>
      <c r="H84" s="222"/>
      <c r="I84" s="222"/>
      <c r="J84" s="222"/>
      <c r="K84" s="222"/>
      <c r="L84" s="222"/>
      <c r="M84" s="222"/>
      <c r="N84" s="222"/>
    </row>
    <row r="85" spans="2:14" ht="21.75" thickBot="1" x14ac:dyDescent="0.4">
      <c r="B85" s="233" t="s">
        <v>284</v>
      </c>
      <c r="C85" s="234">
        <f>SUM(D76:O76)</f>
        <v>472947</v>
      </c>
      <c r="F85" s="225"/>
      <c r="G85" s="222"/>
      <c r="H85" s="222"/>
      <c r="I85" s="222"/>
      <c r="J85" s="222"/>
      <c r="K85" s="222"/>
      <c r="L85" s="222"/>
      <c r="M85" s="222"/>
      <c r="N85" s="222"/>
    </row>
    <row r="86" spans="2:14" ht="21.75" thickBot="1" x14ac:dyDescent="0.4">
      <c r="B86" s="235"/>
      <c r="C86" s="236"/>
      <c r="F86" s="225"/>
      <c r="G86" s="222"/>
      <c r="H86" s="222"/>
      <c r="I86" s="222"/>
      <c r="J86" s="222"/>
      <c r="K86" s="222"/>
      <c r="L86" s="222"/>
      <c r="M86" s="222"/>
      <c r="N86" s="222"/>
    </row>
    <row r="87" spans="2:14" ht="21.75" thickBot="1" x14ac:dyDescent="0.4">
      <c r="B87" s="237" t="s">
        <v>285</v>
      </c>
      <c r="C87" s="238">
        <f>C83-C85</f>
        <v>3407</v>
      </c>
    </row>
  </sheetData>
  <mergeCells count="5">
    <mergeCell ref="A1:P1"/>
    <mergeCell ref="A3:A4"/>
    <mergeCell ref="A5:A13"/>
    <mergeCell ref="A14:A75"/>
    <mergeCell ref="B76:C7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opLeftCell="A43" zoomScale="57" zoomScaleNormal="57" workbookViewId="0">
      <selection activeCell="E101" sqref="E101"/>
    </sheetView>
  </sheetViews>
  <sheetFormatPr defaultRowHeight="15" x14ac:dyDescent="0.25"/>
  <cols>
    <col min="1" max="1" width="25.7109375" customWidth="1"/>
    <col min="2" max="2" width="79.28515625" customWidth="1"/>
    <col min="3" max="3" width="62" customWidth="1"/>
    <col min="4" max="4" width="32.7109375" customWidth="1"/>
    <col min="5" max="5" width="37.140625" customWidth="1"/>
    <col min="6" max="6" width="35.140625" customWidth="1"/>
    <col min="7" max="7" width="38.42578125" customWidth="1"/>
    <col min="8" max="8" width="38.85546875" customWidth="1"/>
    <col min="9" max="9" width="33" customWidth="1"/>
    <col min="10" max="10" width="41.85546875" customWidth="1"/>
    <col min="11" max="11" width="29" customWidth="1"/>
    <col min="257" max="257" width="25.7109375" customWidth="1"/>
    <col min="258" max="258" width="79.28515625" customWidth="1"/>
    <col min="259" max="259" width="62" customWidth="1"/>
    <col min="260" max="260" width="32.7109375" customWidth="1"/>
    <col min="261" max="261" width="37.140625" customWidth="1"/>
    <col min="262" max="262" width="35.140625" customWidth="1"/>
    <col min="263" max="263" width="38.42578125" customWidth="1"/>
    <col min="264" max="264" width="38.85546875" customWidth="1"/>
    <col min="265" max="265" width="33" customWidth="1"/>
    <col min="266" max="266" width="41.85546875" customWidth="1"/>
    <col min="267" max="267" width="29" customWidth="1"/>
    <col min="513" max="513" width="25.7109375" customWidth="1"/>
    <col min="514" max="514" width="79.28515625" customWidth="1"/>
    <col min="515" max="515" width="62" customWidth="1"/>
    <col min="516" max="516" width="32.7109375" customWidth="1"/>
    <col min="517" max="517" width="37.140625" customWidth="1"/>
    <col min="518" max="518" width="35.140625" customWidth="1"/>
    <col min="519" max="519" width="38.42578125" customWidth="1"/>
    <col min="520" max="520" width="38.85546875" customWidth="1"/>
    <col min="521" max="521" width="33" customWidth="1"/>
    <col min="522" max="522" width="41.85546875" customWidth="1"/>
    <col min="523" max="523" width="29" customWidth="1"/>
    <col min="769" max="769" width="25.7109375" customWidth="1"/>
    <col min="770" max="770" width="79.28515625" customWidth="1"/>
    <col min="771" max="771" width="62" customWidth="1"/>
    <col min="772" max="772" width="32.7109375" customWidth="1"/>
    <col min="773" max="773" width="37.140625" customWidth="1"/>
    <col min="774" max="774" width="35.140625" customWidth="1"/>
    <col min="775" max="775" width="38.42578125" customWidth="1"/>
    <col min="776" max="776" width="38.85546875" customWidth="1"/>
    <col min="777" max="777" width="33" customWidth="1"/>
    <col min="778" max="778" width="41.85546875" customWidth="1"/>
    <col min="779" max="779" width="29" customWidth="1"/>
    <col min="1025" max="1025" width="25.7109375" customWidth="1"/>
    <col min="1026" max="1026" width="79.28515625" customWidth="1"/>
    <col min="1027" max="1027" width="62" customWidth="1"/>
    <col min="1028" max="1028" width="32.7109375" customWidth="1"/>
    <col min="1029" max="1029" width="37.140625" customWidth="1"/>
    <col min="1030" max="1030" width="35.140625" customWidth="1"/>
    <col min="1031" max="1031" width="38.42578125" customWidth="1"/>
    <col min="1032" max="1032" width="38.85546875" customWidth="1"/>
    <col min="1033" max="1033" width="33" customWidth="1"/>
    <col min="1034" max="1034" width="41.85546875" customWidth="1"/>
    <col min="1035" max="1035" width="29" customWidth="1"/>
    <col min="1281" max="1281" width="25.7109375" customWidth="1"/>
    <col min="1282" max="1282" width="79.28515625" customWidth="1"/>
    <col min="1283" max="1283" width="62" customWidth="1"/>
    <col min="1284" max="1284" width="32.7109375" customWidth="1"/>
    <col min="1285" max="1285" width="37.140625" customWidth="1"/>
    <col min="1286" max="1286" width="35.140625" customWidth="1"/>
    <col min="1287" max="1287" width="38.42578125" customWidth="1"/>
    <col min="1288" max="1288" width="38.85546875" customWidth="1"/>
    <col min="1289" max="1289" width="33" customWidth="1"/>
    <col min="1290" max="1290" width="41.85546875" customWidth="1"/>
    <col min="1291" max="1291" width="29" customWidth="1"/>
    <col min="1537" max="1537" width="25.7109375" customWidth="1"/>
    <col min="1538" max="1538" width="79.28515625" customWidth="1"/>
    <col min="1539" max="1539" width="62" customWidth="1"/>
    <col min="1540" max="1540" width="32.7109375" customWidth="1"/>
    <col min="1541" max="1541" width="37.140625" customWidth="1"/>
    <col min="1542" max="1542" width="35.140625" customWidth="1"/>
    <col min="1543" max="1543" width="38.42578125" customWidth="1"/>
    <col min="1544" max="1544" width="38.85546875" customWidth="1"/>
    <col min="1545" max="1545" width="33" customWidth="1"/>
    <col min="1546" max="1546" width="41.85546875" customWidth="1"/>
    <col min="1547" max="1547" width="29" customWidth="1"/>
    <col min="1793" max="1793" width="25.7109375" customWidth="1"/>
    <col min="1794" max="1794" width="79.28515625" customWidth="1"/>
    <col min="1795" max="1795" width="62" customWidth="1"/>
    <col min="1796" max="1796" width="32.7109375" customWidth="1"/>
    <col min="1797" max="1797" width="37.140625" customWidth="1"/>
    <col min="1798" max="1798" width="35.140625" customWidth="1"/>
    <col min="1799" max="1799" width="38.42578125" customWidth="1"/>
    <col min="1800" max="1800" width="38.85546875" customWidth="1"/>
    <col min="1801" max="1801" width="33" customWidth="1"/>
    <col min="1802" max="1802" width="41.85546875" customWidth="1"/>
    <col min="1803" max="1803" width="29" customWidth="1"/>
    <col min="2049" max="2049" width="25.7109375" customWidth="1"/>
    <col min="2050" max="2050" width="79.28515625" customWidth="1"/>
    <col min="2051" max="2051" width="62" customWidth="1"/>
    <col min="2052" max="2052" width="32.7109375" customWidth="1"/>
    <col min="2053" max="2053" width="37.140625" customWidth="1"/>
    <col min="2054" max="2054" width="35.140625" customWidth="1"/>
    <col min="2055" max="2055" width="38.42578125" customWidth="1"/>
    <col min="2056" max="2056" width="38.85546875" customWidth="1"/>
    <col min="2057" max="2057" width="33" customWidth="1"/>
    <col min="2058" max="2058" width="41.85546875" customWidth="1"/>
    <col min="2059" max="2059" width="29" customWidth="1"/>
    <col min="2305" max="2305" width="25.7109375" customWidth="1"/>
    <col min="2306" max="2306" width="79.28515625" customWidth="1"/>
    <col min="2307" max="2307" width="62" customWidth="1"/>
    <col min="2308" max="2308" width="32.7109375" customWidth="1"/>
    <col min="2309" max="2309" width="37.140625" customWidth="1"/>
    <col min="2310" max="2310" width="35.140625" customWidth="1"/>
    <col min="2311" max="2311" width="38.42578125" customWidth="1"/>
    <col min="2312" max="2312" width="38.85546875" customWidth="1"/>
    <col min="2313" max="2313" width="33" customWidth="1"/>
    <col min="2314" max="2314" width="41.85546875" customWidth="1"/>
    <col min="2315" max="2315" width="29" customWidth="1"/>
    <col min="2561" max="2561" width="25.7109375" customWidth="1"/>
    <col min="2562" max="2562" width="79.28515625" customWidth="1"/>
    <col min="2563" max="2563" width="62" customWidth="1"/>
    <col min="2564" max="2564" width="32.7109375" customWidth="1"/>
    <col min="2565" max="2565" width="37.140625" customWidth="1"/>
    <col min="2566" max="2566" width="35.140625" customWidth="1"/>
    <col min="2567" max="2567" width="38.42578125" customWidth="1"/>
    <col min="2568" max="2568" width="38.85546875" customWidth="1"/>
    <col min="2569" max="2569" width="33" customWidth="1"/>
    <col min="2570" max="2570" width="41.85546875" customWidth="1"/>
    <col min="2571" max="2571" width="29" customWidth="1"/>
    <col min="2817" max="2817" width="25.7109375" customWidth="1"/>
    <col min="2818" max="2818" width="79.28515625" customWidth="1"/>
    <col min="2819" max="2819" width="62" customWidth="1"/>
    <col min="2820" max="2820" width="32.7109375" customWidth="1"/>
    <col min="2821" max="2821" width="37.140625" customWidth="1"/>
    <col min="2822" max="2822" width="35.140625" customWidth="1"/>
    <col min="2823" max="2823" width="38.42578125" customWidth="1"/>
    <col min="2824" max="2824" width="38.85546875" customWidth="1"/>
    <col min="2825" max="2825" width="33" customWidth="1"/>
    <col min="2826" max="2826" width="41.85546875" customWidth="1"/>
    <col min="2827" max="2827" width="29" customWidth="1"/>
    <col min="3073" max="3073" width="25.7109375" customWidth="1"/>
    <col min="3074" max="3074" width="79.28515625" customWidth="1"/>
    <col min="3075" max="3075" width="62" customWidth="1"/>
    <col min="3076" max="3076" width="32.7109375" customWidth="1"/>
    <col min="3077" max="3077" width="37.140625" customWidth="1"/>
    <col min="3078" max="3078" width="35.140625" customWidth="1"/>
    <col min="3079" max="3079" width="38.42578125" customWidth="1"/>
    <col min="3080" max="3080" width="38.85546875" customWidth="1"/>
    <col min="3081" max="3081" width="33" customWidth="1"/>
    <col min="3082" max="3082" width="41.85546875" customWidth="1"/>
    <col min="3083" max="3083" width="29" customWidth="1"/>
    <col min="3329" max="3329" width="25.7109375" customWidth="1"/>
    <col min="3330" max="3330" width="79.28515625" customWidth="1"/>
    <col min="3331" max="3331" width="62" customWidth="1"/>
    <col min="3332" max="3332" width="32.7109375" customWidth="1"/>
    <col min="3333" max="3333" width="37.140625" customWidth="1"/>
    <col min="3334" max="3334" width="35.140625" customWidth="1"/>
    <col min="3335" max="3335" width="38.42578125" customWidth="1"/>
    <col min="3336" max="3336" width="38.85546875" customWidth="1"/>
    <col min="3337" max="3337" width="33" customWidth="1"/>
    <col min="3338" max="3338" width="41.85546875" customWidth="1"/>
    <col min="3339" max="3339" width="29" customWidth="1"/>
    <col min="3585" max="3585" width="25.7109375" customWidth="1"/>
    <col min="3586" max="3586" width="79.28515625" customWidth="1"/>
    <col min="3587" max="3587" width="62" customWidth="1"/>
    <col min="3588" max="3588" width="32.7109375" customWidth="1"/>
    <col min="3589" max="3589" width="37.140625" customWidth="1"/>
    <col min="3590" max="3590" width="35.140625" customWidth="1"/>
    <col min="3591" max="3591" width="38.42578125" customWidth="1"/>
    <col min="3592" max="3592" width="38.85546875" customWidth="1"/>
    <col min="3593" max="3593" width="33" customWidth="1"/>
    <col min="3594" max="3594" width="41.85546875" customWidth="1"/>
    <col min="3595" max="3595" width="29" customWidth="1"/>
    <col min="3841" max="3841" width="25.7109375" customWidth="1"/>
    <col min="3842" max="3842" width="79.28515625" customWidth="1"/>
    <col min="3843" max="3843" width="62" customWidth="1"/>
    <col min="3844" max="3844" width="32.7109375" customWidth="1"/>
    <col min="3845" max="3845" width="37.140625" customWidth="1"/>
    <col min="3846" max="3846" width="35.140625" customWidth="1"/>
    <col min="3847" max="3847" width="38.42578125" customWidth="1"/>
    <col min="3848" max="3848" width="38.85546875" customWidth="1"/>
    <col min="3849" max="3849" width="33" customWidth="1"/>
    <col min="3850" max="3850" width="41.85546875" customWidth="1"/>
    <col min="3851" max="3851" width="29" customWidth="1"/>
    <col min="4097" max="4097" width="25.7109375" customWidth="1"/>
    <col min="4098" max="4098" width="79.28515625" customWidth="1"/>
    <col min="4099" max="4099" width="62" customWidth="1"/>
    <col min="4100" max="4100" width="32.7109375" customWidth="1"/>
    <col min="4101" max="4101" width="37.140625" customWidth="1"/>
    <col min="4102" max="4102" width="35.140625" customWidth="1"/>
    <col min="4103" max="4103" width="38.42578125" customWidth="1"/>
    <col min="4104" max="4104" width="38.85546875" customWidth="1"/>
    <col min="4105" max="4105" width="33" customWidth="1"/>
    <col min="4106" max="4106" width="41.85546875" customWidth="1"/>
    <col min="4107" max="4107" width="29" customWidth="1"/>
    <col min="4353" max="4353" width="25.7109375" customWidth="1"/>
    <col min="4354" max="4354" width="79.28515625" customWidth="1"/>
    <col min="4355" max="4355" width="62" customWidth="1"/>
    <col min="4356" max="4356" width="32.7109375" customWidth="1"/>
    <col min="4357" max="4357" width="37.140625" customWidth="1"/>
    <col min="4358" max="4358" width="35.140625" customWidth="1"/>
    <col min="4359" max="4359" width="38.42578125" customWidth="1"/>
    <col min="4360" max="4360" width="38.85546875" customWidth="1"/>
    <col min="4361" max="4361" width="33" customWidth="1"/>
    <col min="4362" max="4362" width="41.85546875" customWidth="1"/>
    <col min="4363" max="4363" width="29" customWidth="1"/>
    <col min="4609" max="4609" width="25.7109375" customWidth="1"/>
    <col min="4610" max="4610" width="79.28515625" customWidth="1"/>
    <col min="4611" max="4611" width="62" customWidth="1"/>
    <col min="4612" max="4612" width="32.7109375" customWidth="1"/>
    <col min="4613" max="4613" width="37.140625" customWidth="1"/>
    <col min="4614" max="4614" width="35.140625" customWidth="1"/>
    <col min="4615" max="4615" width="38.42578125" customWidth="1"/>
    <col min="4616" max="4616" width="38.85546875" customWidth="1"/>
    <col min="4617" max="4617" width="33" customWidth="1"/>
    <col min="4618" max="4618" width="41.85546875" customWidth="1"/>
    <col min="4619" max="4619" width="29" customWidth="1"/>
    <col min="4865" max="4865" width="25.7109375" customWidth="1"/>
    <col min="4866" max="4866" width="79.28515625" customWidth="1"/>
    <col min="4867" max="4867" width="62" customWidth="1"/>
    <col min="4868" max="4868" width="32.7109375" customWidth="1"/>
    <col min="4869" max="4869" width="37.140625" customWidth="1"/>
    <col min="4870" max="4870" width="35.140625" customWidth="1"/>
    <col min="4871" max="4871" width="38.42578125" customWidth="1"/>
    <col min="4872" max="4872" width="38.85546875" customWidth="1"/>
    <col min="4873" max="4873" width="33" customWidth="1"/>
    <col min="4874" max="4874" width="41.85546875" customWidth="1"/>
    <col min="4875" max="4875" width="29" customWidth="1"/>
    <col min="5121" max="5121" width="25.7109375" customWidth="1"/>
    <col min="5122" max="5122" width="79.28515625" customWidth="1"/>
    <col min="5123" max="5123" width="62" customWidth="1"/>
    <col min="5124" max="5124" width="32.7109375" customWidth="1"/>
    <col min="5125" max="5125" width="37.140625" customWidth="1"/>
    <col min="5126" max="5126" width="35.140625" customWidth="1"/>
    <col min="5127" max="5127" width="38.42578125" customWidth="1"/>
    <col min="5128" max="5128" width="38.85546875" customWidth="1"/>
    <col min="5129" max="5129" width="33" customWidth="1"/>
    <col min="5130" max="5130" width="41.85546875" customWidth="1"/>
    <col min="5131" max="5131" width="29" customWidth="1"/>
    <col min="5377" max="5377" width="25.7109375" customWidth="1"/>
    <col min="5378" max="5378" width="79.28515625" customWidth="1"/>
    <col min="5379" max="5379" width="62" customWidth="1"/>
    <col min="5380" max="5380" width="32.7109375" customWidth="1"/>
    <col min="5381" max="5381" width="37.140625" customWidth="1"/>
    <col min="5382" max="5382" width="35.140625" customWidth="1"/>
    <col min="5383" max="5383" width="38.42578125" customWidth="1"/>
    <col min="5384" max="5384" width="38.85546875" customWidth="1"/>
    <col min="5385" max="5385" width="33" customWidth="1"/>
    <col min="5386" max="5386" width="41.85546875" customWidth="1"/>
    <col min="5387" max="5387" width="29" customWidth="1"/>
    <col min="5633" max="5633" width="25.7109375" customWidth="1"/>
    <col min="5634" max="5634" width="79.28515625" customWidth="1"/>
    <col min="5635" max="5635" width="62" customWidth="1"/>
    <col min="5636" max="5636" width="32.7109375" customWidth="1"/>
    <col min="5637" max="5637" width="37.140625" customWidth="1"/>
    <col min="5638" max="5638" width="35.140625" customWidth="1"/>
    <col min="5639" max="5639" width="38.42578125" customWidth="1"/>
    <col min="5640" max="5640" width="38.85546875" customWidth="1"/>
    <col min="5641" max="5641" width="33" customWidth="1"/>
    <col min="5642" max="5642" width="41.85546875" customWidth="1"/>
    <col min="5643" max="5643" width="29" customWidth="1"/>
    <col min="5889" max="5889" width="25.7109375" customWidth="1"/>
    <col min="5890" max="5890" width="79.28515625" customWidth="1"/>
    <col min="5891" max="5891" width="62" customWidth="1"/>
    <col min="5892" max="5892" width="32.7109375" customWidth="1"/>
    <col min="5893" max="5893" width="37.140625" customWidth="1"/>
    <col min="5894" max="5894" width="35.140625" customWidth="1"/>
    <col min="5895" max="5895" width="38.42578125" customWidth="1"/>
    <col min="5896" max="5896" width="38.85546875" customWidth="1"/>
    <col min="5897" max="5897" width="33" customWidth="1"/>
    <col min="5898" max="5898" width="41.85546875" customWidth="1"/>
    <col min="5899" max="5899" width="29" customWidth="1"/>
    <col min="6145" max="6145" width="25.7109375" customWidth="1"/>
    <col min="6146" max="6146" width="79.28515625" customWidth="1"/>
    <col min="6147" max="6147" width="62" customWidth="1"/>
    <col min="6148" max="6148" width="32.7109375" customWidth="1"/>
    <col min="6149" max="6149" width="37.140625" customWidth="1"/>
    <col min="6150" max="6150" width="35.140625" customWidth="1"/>
    <col min="6151" max="6151" width="38.42578125" customWidth="1"/>
    <col min="6152" max="6152" width="38.85546875" customWidth="1"/>
    <col min="6153" max="6153" width="33" customWidth="1"/>
    <col min="6154" max="6154" width="41.85546875" customWidth="1"/>
    <col min="6155" max="6155" width="29" customWidth="1"/>
    <col min="6401" max="6401" width="25.7109375" customWidth="1"/>
    <col min="6402" max="6402" width="79.28515625" customWidth="1"/>
    <col min="6403" max="6403" width="62" customWidth="1"/>
    <col min="6404" max="6404" width="32.7109375" customWidth="1"/>
    <col min="6405" max="6405" width="37.140625" customWidth="1"/>
    <col min="6406" max="6406" width="35.140625" customWidth="1"/>
    <col min="6407" max="6407" width="38.42578125" customWidth="1"/>
    <col min="6408" max="6408" width="38.85546875" customWidth="1"/>
    <col min="6409" max="6409" width="33" customWidth="1"/>
    <col min="6410" max="6410" width="41.85546875" customWidth="1"/>
    <col min="6411" max="6411" width="29" customWidth="1"/>
    <col min="6657" max="6657" width="25.7109375" customWidth="1"/>
    <col min="6658" max="6658" width="79.28515625" customWidth="1"/>
    <col min="6659" max="6659" width="62" customWidth="1"/>
    <col min="6660" max="6660" width="32.7109375" customWidth="1"/>
    <col min="6661" max="6661" width="37.140625" customWidth="1"/>
    <col min="6662" max="6662" width="35.140625" customWidth="1"/>
    <col min="6663" max="6663" width="38.42578125" customWidth="1"/>
    <col min="6664" max="6664" width="38.85546875" customWidth="1"/>
    <col min="6665" max="6665" width="33" customWidth="1"/>
    <col min="6666" max="6666" width="41.85546875" customWidth="1"/>
    <col min="6667" max="6667" width="29" customWidth="1"/>
    <col min="6913" max="6913" width="25.7109375" customWidth="1"/>
    <col min="6914" max="6914" width="79.28515625" customWidth="1"/>
    <col min="6915" max="6915" width="62" customWidth="1"/>
    <col min="6916" max="6916" width="32.7109375" customWidth="1"/>
    <col min="6917" max="6917" width="37.140625" customWidth="1"/>
    <col min="6918" max="6918" width="35.140625" customWidth="1"/>
    <col min="6919" max="6919" width="38.42578125" customWidth="1"/>
    <col min="6920" max="6920" width="38.85546875" customWidth="1"/>
    <col min="6921" max="6921" width="33" customWidth="1"/>
    <col min="6922" max="6922" width="41.85546875" customWidth="1"/>
    <col min="6923" max="6923" width="29" customWidth="1"/>
    <col min="7169" max="7169" width="25.7109375" customWidth="1"/>
    <col min="7170" max="7170" width="79.28515625" customWidth="1"/>
    <col min="7171" max="7171" width="62" customWidth="1"/>
    <col min="7172" max="7172" width="32.7109375" customWidth="1"/>
    <col min="7173" max="7173" width="37.140625" customWidth="1"/>
    <col min="7174" max="7174" width="35.140625" customWidth="1"/>
    <col min="7175" max="7175" width="38.42578125" customWidth="1"/>
    <col min="7176" max="7176" width="38.85546875" customWidth="1"/>
    <col min="7177" max="7177" width="33" customWidth="1"/>
    <col min="7178" max="7178" width="41.85546875" customWidth="1"/>
    <col min="7179" max="7179" width="29" customWidth="1"/>
    <col min="7425" max="7425" width="25.7109375" customWidth="1"/>
    <col min="7426" max="7426" width="79.28515625" customWidth="1"/>
    <col min="7427" max="7427" width="62" customWidth="1"/>
    <col min="7428" max="7428" width="32.7109375" customWidth="1"/>
    <col min="7429" max="7429" width="37.140625" customWidth="1"/>
    <col min="7430" max="7430" width="35.140625" customWidth="1"/>
    <col min="7431" max="7431" width="38.42578125" customWidth="1"/>
    <col min="7432" max="7432" width="38.85546875" customWidth="1"/>
    <col min="7433" max="7433" width="33" customWidth="1"/>
    <col min="7434" max="7434" width="41.85546875" customWidth="1"/>
    <col min="7435" max="7435" width="29" customWidth="1"/>
    <col min="7681" max="7681" width="25.7109375" customWidth="1"/>
    <col min="7682" max="7682" width="79.28515625" customWidth="1"/>
    <col min="7683" max="7683" width="62" customWidth="1"/>
    <col min="7684" max="7684" width="32.7109375" customWidth="1"/>
    <col min="7685" max="7685" width="37.140625" customWidth="1"/>
    <col min="7686" max="7686" width="35.140625" customWidth="1"/>
    <col min="7687" max="7687" width="38.42578125" customWidth="1"/>
    <col min="7688" max="7688" width="38.85546875" customWidth="1"/>
    <col min="7689" max="7689" width="33" customWidth="1"/>
    <col min="7690" max="7690" width="41.85546875" customWidth="1"/>
    <col min="7691" max="7691" width="29" customWidth="1"/>
    <col min="7937" max="7937" width="25.7109375" customWidth="1"/>
    <col min="7938" max="7938" width="79.28515625" customWidth="1"/>
    <col min="7939" max="7939" width="62" customWidth="1"/>
    <col min="7940" max="7940" width="32.7109375" customWidth="1"/>
    <col min="7941" max="7941" width="37.140625" customWidth="1"/>
    <col min="7942" max="7942" width="35.140625" customWidth="1"/>
    <col min="7943" max="7943" width="38.42578125" customWidth="1"/>
    <col min="7944" max="7944" width="38.85546875" customWidth="1"/>
    <col min="7945" max="7945" width="33" customWidth="1"/>
    <col min="7946" max="7946" width="41.85546875" customWidth="1"/>
    <col min="7947" max="7947" width="29" customWidth="1"/>
    <col min="8193" max="8193" width="25.7109375" customWidth="1"/>
    <col min="8194" max="8194" width="79.28515625" customWidth="1"/>
    <col min="8195" max="8195" width="62" customWidth="1"/>
    <col min="8196" max="8196" width="32.7109375" customWidth="1"/>
    <col min="8197" max="8197" width="37.140625" customWidth="1"/>
    <col min="8198" max="8198" width="35.140625" customWidth="1"/>
    <col min="8199" max="8199" width="38.42578125" customWidth="1"/>
    <col min="8200" max="8200" width="38.85546875" customWidth="1"/>
    <col min="8201" max="8201" width="33" customWidth="1"/>
    <col min="8202" max="8202" width="41.85546875" customWidth="1"/>
    <col min="8203" max="8203" width="29" customWidth="1"/>
    <col min="8449" max="8449" width="25.7109375" customWidth="1"/>
    <col min="8450" max="8450" width="79.28515625" customWidth="1"/>
    <col min="8451" max="8451" width="62" customWidth="1"/>
    <col min="8452" max="8452" width="32.7109375" customWidth="1"/>
    <col min="8453" max="8453" width="37.140625" customWidth="1"/>
    <col min="8454" max="8454" width="35.140625" customWidth="1"/>
    <col min="8455" max="8455" width="38.42578125" customWidth="1"/>
    <col min="8456" max="8456" width="38.85546875" customWidth="1"/>
    <col min="8457" max="8457" width="33" customWidth="1"/>
    <col min="8458" max="8458" width="41.85546875" customWidth="1"/>
    <col min="8459" max="8459" width="29" customWidth="1"/>
    <col min="8705" max="8705" width="25.7109375" customWidth="1"/>
    <col min="8706" max="8706" width="79.28515625" customWidth="1"/>
    <col min="8707" max="8707" width="62" customWidth="1"/>
    <col min="8708" max="8708" width="32.7109375" customWidth="1"/>
    <col min="8709" max="8709" width="37.140625" customWidth="1"/>
    <col min="8710" max="8710" width="35.140625" customWidth="1"/>
    <col min="8711" max="8711" width="38.42578125" customWidth="1"/>
    <col min="8712" max="8712" width="38.85546875" customWidth="1"/>
    <col min="8713" max="8713" width="33" customWidth="1"/>
    <col min="8714" max="8714" width="41.85546875" customWidth="1"/>
    <col min="8715" max="8715" width="29" customWidth="1"/>
    <col min="8961" max="8961" width="25.7109375" customWidth="1"/>
    <col min="8962" max="8962" width="79.28515625" customWidth="1"/>
    <col min="8963" max="8963" width="62" customWidth="1"/>
    <col min="8964" max="8964" width="32.7109375" customWidth="1"/>
    <col min="8965" max="8965" width="37.140625" customWidth="1"/>
    <col min="8966" max="8966" width="35.140625" customWidth="1"/>
    <col min="8967" max="8967" width="38.42578125" customWidth="1"/>
    <col min="8968" max="8968" width="38.85546875" customWidth="1"/>
    <col min="8969" max="8969" width="33" customWidth="1"/>
    <col min="8970" max="8970" width="41.85546875" customWidth="1"/>
    <col min="8971" max="8971" width="29" customWidth="1"/>
    <col min="9217" max="9217" width="25.7109375" customWidth="1"/>
    <col min="9218" max="9218" width="79.28515625" customWidth="1"/>
    <col min="9219" max="9219" width="62" customWidth="1"/>
    <col min="9220" max="9220" width="32.7109375" customWidth="1"/>
    <col min="9221" max="9221" width="37.140625" customWidth="1"/>
    <col min="9222" max="9222" width="35.140625" customWidth="1"/>
    <col min="9223" max="9223" width="38.42578125" customWidth="1"/>
    <col min="9224" max="9224" width="38.85546875" customWidth="1"/>
    <col min="9225" max="9225" width="33" customWidth="1"/>
    <col min="9226" max="9226" width="41.85546875" customWidth="1"/>
    <col min="9227" max="9227" width="29" customWidth="1"/>
    <col min="9473" max="9473" width="25.7109375" customWidth="1"/>
    <col min="9474" max="9474" width="79.28515625" customWidth="1"/>
    <col min="9475" max="9475" width="62" customWidth="1"/>
    <col min="9476" max="9476" width="32.7109375" customWidth="1"/>
    <col min="9477" max="9477" width="37.140625" customWidth="1"/>
    <col min="9478" max="9478" width="35.140625" customWidth="1"/>
    <col min="9479" max="9479" width="38.42578125" customWidth="1"/>
    <col min="9480" max="9480" width="38.85546875" customWidth="1"/>
    <col min="9481" max="9481" width="33" customWidth="1"/>
    <col min="9482" max="9482" width="41.85546875" customWidth="1"/>
    <col min="9483" max="9483" width="29" customWidth="1"/>
    <col min="9729" max="9729" width="25.7109375" customWidth="1"/>
    <col min="9730" max="9730" width="79.28515625" customWidth="1"/>
    <col min="9731" max="9731" width="62" customWidth="1"/>
    <col min="9732" max="9732" width="32.7109375" customWidth="1"/>
    <col min="9733" max="9733" width="37.140625" customWidth="1"/>
    <col min="9734" max="9734" width="35.140625" customWidth="1"/>
    <col min="9735" max="9735" width="38.42578125" customWidth="1"/>
    <col min="9736" max="9736" width="38.85546875" customWidth="1"/>
    <col min="9737" max="9737" width="33" customWidth="1"/>
    <col min="9738" max="9738" width="41.85546875" customWidth="1"/>
    <col min="9739" max="9739" width="29" customWidth="1"/>
    <col min="9985" max="9985" width="25.7109375" customWidth="1"/>
    <col min="9986" max="9986" width="79.28515625" customWidth="1"/>
    <col min="9987" max="9987" width="62" customWidth="1"/>
    <col min="9988" max="9988" width="32.7109375" customWidth="1"/>
    <col min="9989" max="9989" width="37.140625" customWidth="1"/>
    <col min="9990" max="9990" width="35.140625" customWidth="1"/>
    <col min="9991" max="9991" width="38.42578125" customWidth="1"/>
    <col min="9992" max="9992" width="38.85546875" customWidth="1"/>
    <col min="9993" max="9993" width="33" customWidth="1"/>
    <col min="9994" max="9994" width="41.85546875" customWidth="1"/>
    <col min="9995" max="9995" width="29" customWidth="1"/>
    <col min="10241" max="10241" width="25.7109375" customWidth="1"/>
    <col min="10242" max="10242" width="79.28515625" customWidth="1"/>
    <col min="10243" max="10243" width="62" customWidth="1"/>
    <col min="10244" max="10244" width="32.7109375" customWidth="1"/>
    <col min="10245" max="10245" width="37.140625" customWidth="1"/>
    <col min="10246" max="10246" width="35.140625" customWidth="1"/>
    <col min="10247" max="10247" width="38.42578125" customWidth="1"/>
    <col min="10248" max="10248" width="38.85546875" customWidth="1"/>
    <col min="10249" max="10249" width="33" customWidth="1"/>
    <col min="10250" max="10250" width="41.85546875" customWidth="1"/>
    <col min="10251" max="10251" width="29" customWidth="1"/>
    <col min="10497" max="10497" width="25.7109375" customWidth="1"/>
    <col min="10498" max="10498" width="79.28515625" customWidth="1"/>
    <col min="10499" max="10499" width="62" customWidth="1"/>
    <col min="10500" max="10500" width="32.7109375" customWidth="1"/>
    <col min="10501" max="10501" width="37.140625" customWidth="1"/>
    <col min="10502" max="10502" width="35.140625" customWidth="1"/>
    <col min="10503" max="10503" width="38.42578125" customWidth="1"/>
    <col min="10504" max="10504" width="38.85546875" customWidth="1"/>
    <col min="10505" max="10505" width="33" customWidth="1"/>
    <col min="10506" max="10506" width="41.85546875" customWidth="1"/>
    <col min="10507" max="10507" width="29" customWidth="1"/>
    <col min="10753" max="10753" width="25.7109375" customWidth="1"/>
    <col min="10754" max="10754" width="79.28515625" customWidth="1"/>
    <col min="10755" max="10755" width="62" customWidth="1"/>
    <col min="10756" max="10756" width="32.7109375" customWidth="1"/>
    <col min="10757" max="10757" width="37.140625" customWidth="1"/>
    <col min="10758" max="10758" width="35.140625" customWidth="1"/>
    <col min="10759" max="10759" width="38.42578125" customWidth="1"/>
    <col min="10760" max="10760" width="38.85546875" customWidth="1"/>
    <col min="10761" max="10761" width="33" customWidth="1"/>
    <col min="10762" max="10762" width="41.85546875" customWidth="1"/>
    <col min="10763" max="10763" width="29" customWidth="1"/>
    <col min="11009" max="11009" width="25.7109375" customWidth="1"/>
    <col min="11010" max="11010" width="79.28515625" customWidth="1"/>
    <col min="11011" max="11011" width="62" customWidth="1"/>
    <col min="11012" max="11012" width="32.7109375" customWidth="1"/>
    <col min="11013" max="11013" width="37.140625" customWidth="1"/>
    <col min="11014" max="11014" width="35.140625" customWidth="1"/>
    <col min="11015" max="11015" width="38.42578125" customWidth="1"/>
    <col min="11016" max="11016" width="38.85546875" customWidth="1"/>
    <col min="11017" max="11017" width="33" customWidth="1"/>
    <col min="11018" max="11018" width="41.85546875" customWidth="1"/>
    <col min="11019" max="11019" width="29" customWidth="1"/>
    <col min="11265" max="11265" width="25.7109375" customWidth="1"/>
    <col min="11266" max="11266" width="79.28515625" customWidth="1"/>
    <col min="11267" max="11267" width="62" customWidth="1"/>
    <col min="11268" max="11268" width="32.7109375" customWidth="1"/>
    <col min="11269" max="11269" width="37.140625" customWidth="1"/>
    <col min="11270" max="11270" width="35.140625" customWidth="1"/>
    <col min="11271" max="11271" width="38.42578125" customWidth="1"/>
    <col min="11272" max="11272" width="38.85546875" customWidth="1"/>
    <col min="11273" max="11273" width="33" customWidth="1"/>
    <col min="11274" max="11274" width="41.85546875" customWidth="1"/>
    <col min="11275" max="11275" width="29" customWidth="1"/>
    <col min="11521" max="11521" width="25.7109375" customWidth="1"/>
    <col min="11522" max="11522" width="79.28515625" customWidth="1"/>
    <col min="11523" max="11523" width="62" customWidth="1"/>
    <col min="11524" max="11524" width="32.7109375" customWidth="1"/>
    <col min="11525" max="11525" width="37.140625" customWidth="1"/>
    <col min="11526" max="11526" width="35.140625" customWidth="1"/>
    <col min="11527" max="11527" width="38.42578125" customWidth="1"/>
    <col min="11528" max="11528" width="38.85546875" customWidth="1"/>
    <col min="11529" max="11529" width="33" customWidth="1"/>
    <col min="11530" max="11530" width="41.85546875" customWidth="1"/>
    <col min="11531" max="11531" width="29" customWidth="1"/>
    <col min="11777" max="11777" width="25.7109375" customWidth="1"/>
    <col min="11778" max="11778" width="79.28515625" customWidth="1"/>
    <col min="11779" max="11779" width="62" customWidth="1"/>
    <col min="11780" max="11780" width="32.7109375" customWidth="1"/>
    <col min="11781" max="11781" width="37.140625" customWidth="1"/>
    <col min="11782" max="11782" width="35.140625" customWidth="1"/>
    <col min="11783" max="11783" width="38.42578125" customWidth="1"/>
    <col min="11784" max="11784" width="38.85546875" customWidth="1"/>
    <col min="11785" max="11785" width="33" customWidth="1"/>
    <col min="11786" max="11786" width="41.85546875" customWidth="1"/>
    <col min="11787" max="11787" width="29" customWidth="1"/>
    <col min="12033" max="12033" width="25.7109375" customWidth="1"/>
    <col min="12034" max="12034" width="79.28515625" customWidth="1"/>
    <col min="12035" max="12035" width="62" customWidth="1"/>
    <col min="12036" max="12036" width="32.7109375" customWidth="1"/>
    <col min="12037" max="12037" width="37.140625" customWidth="1"/>
    <col min="12038" max="12038" width="35.140625" customWidth="1"/>
    <col min="12039" max="12039" width="38.42578125" customWidth="1"/>
    <col min="12040" max="12040" width="38.85546875" customWidth="1"/>
    <col min="12041" max="12041" width="33" customWidth="1"/>
    <col min="12042" max="12042" width="41.85546875" customWidth="1"/>
    <col min="12043" max="12043" width="29" customWidth="1"/>
    <col min="12289" max="12289" width="25.7109375" customWidth="1"/>
    <col min="12290" max="12290" width="79.28515625" customWidth="1"/>
    <col min="12291" max="12291" width="62" customWidth="1"/>
    <col min="12292" max="12292" width="32.7109375" customWidth="1"/>
    <col min="12293" max="12293" width="37.140625" customWidth="1"/>
    <col min="12294" max="12294" width="35.140625" customWidth="1"/>
    <col min="12295" max="12295" width="38.42578125" customWidth="1"/>
    <col min="12296" max="12296" width="38.85546875" customWidth="1"/>
    <col min="12297" max="12297" width="33" customWidth="1"/>
    <col min="12298" max="12298" width="41.85546875" customWidth="1"/>
    <col min="12299" max="12299" width="29" customWidth="1"/>
    <col min="12545" max="12545" width="25.7109375" customWidth="1"/>
    <col min="12546" max="12546" width="79.28515625" customWidth="1"/>
    <col min="12547" max="12547" width="62" customWidth="1"/>
    <col min="12548" max="12548" width="32.7109375" customWidth="1"/>
    <col min="12549" max="12549" width="37.140625" customWidth="1"/>
    <col min="12550" max="12550" width="35.140625" customWidth="1"/>
    <col min="12551" max="12551" width="38.42578125" customWidth="1"/>
    <col min="12552" max="12552" width="38.85546875" customWidth="1"/>
    <col min="12553" max="12553" width="33" customWidth="1"/>
    <col min="12554" max="12554" width="41.85546875" customWidth="1"/>
    <col min="12555" max="12555" width="29" customWidth="1"/>
    <col min="12801" max="12801" width="25.7109375" customWidth="1"/>
    <col min="12802" max="12802" width="79.28515625" customWidth="1"/>
    <col min="12803" max="12803" width="62" customWidth="1"/>
    <col min="12804" max="12804" width="32.7109375" customWidth="1"/>
    <col min="12805" max="12805" width="37.140625" customWidth="1"/>
    <col min="12806" max="12806" width="35.140625" customWidth="1"/>
    <col min="12807" max="12807" width="38.42578125" customWidth="1"/>
    <col min="12808" max="12808" width="38.85546875" customWidth="1"/>
    <col min="12809" max="12809" width="33" customWidth="1"/>
    <col min="12810" max="12810" width="41.85546875" customWidth="1"/>
    <col min="12811" max="12811" width="29" customWidth="1"/>
    <col min="13057" max="13057" width="25.7109375" customWidth="1"/>
    <col min="13058" max="13058" width="79.28515625" customWidth="1"/>
    <col min="13059" max="13059" width="62" customWidth="1"/>
    <col min="13060" max="13060" width="32.7109375" customWidth="1"/>
    <col min="13061" max="13061" width="37.140625" customWidth="1"/>
    <col min="13062" max="13062" width="35.140625" customWidth="1"/>
    <col min="13063" max="13063" width="38.42578125" customWidth="1"/>
    <col min="13064" max="13064" width="38.85546875" customWidth="1"/>
    <col min="13065" max="13065" width="33" customWidth="1"/>
    <col min="13066" max="13066" width="41.85546875" customWidth="1"/>
    <col min="13067" max="13067" width="29" customWidth="1"/>
    <col min="13313" max="13313" width="25.7109375" customWidth="1"/>
    <col min="13314" max="13314" width="79.28515625" customWidth="1"/>
    <col min="13315" max="13315" width="62" customWidth="1"/>
    <col min="13316" max="13316" width="32.7109375" customWidth="1"/>
    <col min="13317" max="13317" width="37.140625" customWidth="1"/>
    <col min="13318" max="13318" width="35.140625" customWidth="1"/>
    <col min="13319" max="13319" width="38.42578125" customWidth="1"/>
    <col min="13320" max="13320" width="38.85546875" customWidth="1"/>
    <col min="13321" max="13321" width="33" customWidth="1"/>
    <col min="13322" max="13322" width="41.85546875" customWidth="1"/>
    <col min="13323" max="13323" width="29" customWidth="1"/>
    <col min="13569" max="13569" width="25.7109375" customWidth="1"/>
    <col min="13570" max="13570" width="79.28515625" customWidth="1"/>
    <col min="13571" max="13571" width="62" customWidth="1"/>
    <col min="13572" max="13572" width="32.7109375" customWidth="1"/>
    <col min="13573" max="13573" width="37.140625" customWidth="1"/>
    <col min="13574" max="13574" width="35.140625" customWidth="1"/>
    <col min="13575" max="13575" width="38.42578125" customWidth="1"/>
    <col min="13576" max="13576" width="38.85546875" customWidth="1"/>
    <col min="13577" max="13577" width="33" customWidth="1"/>
    <col min="13578" max="13578" width="41.85546875" customWidth="1"/>
    <col min="13579" max="13579" width="29" customWidth="1"/>
    <col min="13825" max="13825" width="25.7109375" customWidth="1"/>
    <col min="13826" max="13826" width="79.28515625" customWidth="1"/>
    <col min="13827" max="13827" width="62" customWidth="1"/>
    <col min="13828" max="13828" width="32.7109375" customWidth="1"/>
    <col min="13829" max="13829" width="37.140625" customWidth="1"/>
    <col min="13830" max="13830" width="35.140625" customWidth="1"/>
    <col min="13831" max="13831" width="38.42578125" customWidth="1"/>
    <col min="13832" max="13832" width="38.85546875" customWidth="1"/>
    <col min="13833" max="13833" width="33" customWidth="1"/>
    <col min="13834" max="13834" width="41.85546875" customWidth="1"/>
    <col min="13835" max="13835" width="29" customWidth="1"/>
    <col min="14081" max="14081" width="25.7109375" customWidth="1"/>
    <col min="14082" max="14082" width="79.28515625" customWidth="1"/>
    <col min="14083" max="14083" width="62" customWidth="1"/>
    <col min="14084" max="14084" width="32.7109375" customWidth="1"/>
    <col min="14085" max="14085" width="37.140625" customWidth="1"/>
    <col min="14086" max="14086" width="35.140625" customWidth="1"/>
    <col min="14087" max="14087" width="38.42578125" customWidth="1"/>
    <col min="14088" max="14088" width="38.85546875" customWidth="1"/>
    <col min="14089" max="14089" width="33" customWidth="1"/>
    <col min="14090" max="14090" width="41.85546875" customWidth="1"/>
    <col min="14091" max="14091" width="29" customWidth="1"/>
    <col min="14337" max="14337" width="25.7109375" customWidth="1"/>
    <col min="14338" max="14338" width="79.28515625" customWidth="1"/>
    <col min="14339" max="14339" width="62" customWidth="1"/>
    <col min="14340" max="14340" width="32.7109375" customWidth="1"/>
    <col min="14341" max="14341" width="37.140625" customWidth="1"/>
    <col min="14342" max="14342" width="35.140625" customWidth="1"/>
    <col min="14343" max="14343" width="38.42578125" customWidth="1"/>
    <col min="14344" max="14344" width="38.85546875" customWidth="1"/>
    <col min="14345" max="14345" width="33" customWidth="1"/>
    <col min="14346" max="14346" width="41.85546875" customWidth="1"/>
    <col min="14347" max="14347" width="29" customWidth="1"/>
    <col min="14593" max="14593" width="25.7109375" customWidth="1"/>
    <col min="14594" max="14594" width="79.28515625" customWidth="1"/>
    <col min="14595" max="14595" width="62" customWidth="1"/>
    <col min="14596" max="14596" width="32.7109375" customWidth="1"/>
    <col min="14597" max="14597" width="37.140625" customWidth="1"/>
    <col min="14598" max="14598" width="35.140625" customWidth="1"/>
    <col min="14599" max="14599" width="38.42578125" customWidth="1"/>
    <col min="14600" max="14600" width="38.85546875" customWidth="1"/>
    <col min="14601" max="14601" width="33" customWidth="1"/>
    <col min="14602" max="14602" width="41.85546875" customWidth="1"/>
    <col min="14603" max="14603" width="29" customWidth="1"/>
    <col min="14849" max="14849" width="25.7109375" customWidth="1"/>
    <col min="14850" max="14850" width="79.28515625" customWidth="1"/>
    <col min="14851" max="14851" width="62" customWidth="1"/>
    <col min="14852" max="14852" width="32.7109375" customWidth="1"/>
    <col min="14853" max="14853" width="37.140625" customWidth="1"/>
    <col min="14854" max="14854" width="35.140625" customWidth="1"/>
    <col min="14855" max="14855" width="38.42578125" customWidth="1"/>
    <col min="14856" max="14856" width="38.85546875" customWidth="1"/>
    <col min="14857" max="14857" width="33" customWidth="1"/>
    <col min="14858" max="14858" width="41.85546875" customWidth="1"/>
    <col min="14859" max="14859" width="29" customWidth="1"/>
    <col min="15105" max="15105" width="25.7109375" customWidth="1"/>
    <col min="15106" max="15106" width="79.28515625" customWidth="1"/>
    <col min="15107" max="15107" width="62" customWidth="1"/>
    <col min="15108" max="15108" width="32.7109375" customWidth="1"/>
    <col min="15109" max="15109" width="37.140625" customWidth="1"/>
    <col min="15110" max="15110" width="35.140625" customWidth="1"/>
    <col min="15111" max="15111" width="38.42578125" customWidth="1"/>
    <col min="15112" max="15112" width="38.85546875" customWidth="1"/>
    <col min="15113" max="15113" width="33" customWidth="1"/>
    <col min="15114" max="15114" width="41.85546875" customWidth="1"/>
    <col min="15115" max="15115" width="29" customWidth="1"/>
    <col min="15361" max="15361" width="25.7109375" customWidth="1"/>
    <col min="15362" max="15362" width="79.28515625" customWidth="1"/>
    <col min="15363" max="15363" width="62" customWidth="1"/>
    <col min="15364" max="15364" width="32.7109375" customWidth="1"/>
    <col min="15365" max="15365" width="37.140625" customWidth="1"/>
    <col min="15366" max="15366" width="35.140625" customWidth="1"/>
    <col min="15367" max="15367" width="38.42578125" customWidth="1"/>
    <col min="15368" max="15368" width="38.85546875" customWidth="1"/>
    <col min="15369" max="15369" width="33" customWidth="1"/>
    <col min="15370" max="15370" width="41.85546875" customWidth="1"/>
    <col min="15371" max="15371" width="29" customWidth="1"/>
    <col min="15617" max="15617" width="25.7109375" customWidth="1"/>
    <col min="15618" max="15618" width="79.28515625" customWidth="1"/>
    <col min="15619" max="15619" width="62" customWidth="1"/>
    <col min="15620" max="15620" width="32.7109375" customWidth="1"/>
    <col min="15621" max="15621" width="37.140625" customWidth="1"/>
    <col min="15622" max="15622" width="35.140625" customWidth="1"/>
    <col min="15623" max="15623" width="38.42578125" customWidth="1"/>
    <col min="15624" max="15624" width="38.85546875" customWidth="1"/>
    <col min="15625" max="15625" width="33" customWidth="1"/>
    <col min="15626" max="15626" width="41.85546875" customWidth="1"/>
    <col min="15627" max="15627" width="29" customWidth="1"/>
    <col min="15873" max="15873" width="25.7109375" customWidth="1"/>
    <col min="15874" max="15874" width="79.28515625" customWidth="1"/>
    <col min="15875" max="15875" width="62" customWidth="1"/>
    <col min="15876" max="15876" width="32.7109375" customWidth="1"/>
    <col min="15877" max="15877" width="37.140625" customWidth="1"/>
    <col min="15878" max="15878" width="35.140625" customWidth="1"/>
    <col min="15879" max="15879" width="38.42578125" customWidth="1"/>
    <col min="15880" max="15880" width="38.85546875" customWidth="1"/>
    <col min="15881" max="15881" width="33" customWidth="1"/>
    <col min="15882" max="15882" width="41.85546875" customWidth="1"/>
    <col min="15883" max="15883" width="29" customWidth="1"/>
    <col min="16129" max="16129" width="25.7109375" customWidth="1"/>
    <col min="16130" max="16130" width="79.28515625" customWidth="1"/>
    <col min="16131" max="16131" width="62" customWidth="1"/>
    <col min="16132" max="16132" width="32.7109375" customWidth="1"/>
    <col min="16133" max="16133" width="37.140625" customWidth="1"/>
    <col min="16134" max="16134" width="35.140625" customWidth="1"/>
    <col min="16135" max="16135" width="38.42578125" customWidth="1"/>
    <col min="16136" max="16136" width="38.85546875" customWidth="1"/>
    <col min="16137" max="16137" width="33" customWidth="1"/>
    <col min="16138" max="16138" width="41.85546875" customWidth="1"/>
    <col min="16139" max="16139" width="29" customWidth="1"/>
  </cols>
  <sheetData>
    <row r="1" spans="1:11" ht="76.5" customHeight="1" thickBot="1" x14ac:dyDescent="0.3">
      <c r="A1" s="315" t="s">
        <v>286</v>
      </c>
      <c r="B1" s="316"/>
      <c r="C1" s="316"/>
      <c r="D1" s="316"/>
      <c r="E1" s="316"/>
      <c r="F1" s="316"/>
      <c r="G1" s="316"/>
      <c r="H1" s="316"/>
      <c r="I1" s="316"/>
      <c r="J1" s="317"/>
    </row>
    <row r="2" spans="1:11" ht="18.75" thickBot="1" x14ac:dyDescent="0.3">
      <c r="A2" s="86"/>
      <c r="B2" s="173" t="s">
        <v>1</v>
      </c>
      <c r="C2" s="174" t="s">
        <v>2</v>
      </c>
      <c r="D2" s="175" t="s">
        <v>287</v>
      </c>
      <c r="E2" s="175" t="s">
        <v>288</v>
      </c>
      <c r="F2" s="175" t="s">
        <v>289</v>
      </c>
      <c r="G2" s="175" t="s">
        <v>290</v>
      </c>
      <c r="H2" s="175" t="s">
        <v>291</v>
      </c>
      <c r="I2" s="175" t="s">
        <v>292</v>
      </c>
      <c r="J2" s="175" t="s">
        <v>15</v>
      </c>
    </row>
    <row r="3" spans="1:11" ht="16.5" thickBot="1" x14ac:dyDescent="0.3">
      <c r="A3" s="285" t="s">
        <v>16</v>
      </c>
      <c r="B3" s="178" t="s">
        <v>17</v>
      </c>
      <c r="C3" s="66"/>
      <c r="D3" s="239">
        <v>0</v>
      </c>
      <c r="E3" s="202">
        <v>0</v>
      </c>
      <c r="F3" s="207">
        <v>0</v>
      </c>
      <c r="G3" s="207">
        <v>0</v>
      </c>
      <c r="H3" s="240">
        <v>0</v>
      </c>
      <c r="I3" s="207"/>
      <c r="J3" s="138">
        <f t="shared" ref="J3:J13" si="0">SUM(D3:E3)</f>
        <v>0</v>
      </c>
    </row>
    <row r="4" spans="1:11" ht="16.5" thickBot="1" x14ac:dyDescent="0.3">
      <c r="A4" s="302"/>
      <c r="B4" s="182" t="s">
        <v>18</v>
      </c>
      <c r="C4" s="183"/>
      <c r="D4" s="241">
        <v>0</v>
      </c>
      <c r="E4" s="204">
        <v>0</v>
      </c>
      <c r="F4" s="204">
        <v>0</v>
      </c>
      <c r="G4" s="204">
        <v>0</v>
      </c>
      <c r="H4" s="241">
        <v>0</v>
      </c>
      <c r="I4" s="204"/>
      <c r="J4" s="186">
        <f t="shared" si="0"/>
        <v>0</v>
      </c>
      <c r="K4" s="205">
        <f>SUM(J3:J4)</f>
        <v>0</v>
      </c>
    </row>
    <row r="5" spans="1:11" ht="21.75" customHeight="1" x14ac:dyDescent="0.25">
      <c r="A5" s="309" t="s">
        <v>119</v>
      </c>
      <c r="B5" s="188" t="s">
        <v>22</v>
      </c>
      <c r="C5" s="61" t="s">
        <v>23</v>
      </c>
      <c r="D5" s="240">
        <v>0</v>
      </c>
      <c r="E5" s="207">
        <v>0</v>
      </c>
      <c r="F5" s="207">
        <v>0</v>
      </c>
      <c r="G5" s="207">
        <v>0</v>
      </c>
      <c r="H5" s="240">
        <v>0</v>
      </c>
      <c r="I5" s="207"/>
      <c r="J5" s="138">
        <f t="shared" si="0"/>
        <v>0</v>
      </c>
    </row>
    <row r="6" spans="1:11" ht="21.75" customHeight="1" x14ac:dyDescent="0.25">
      <c r="A6" s="310"/>
      <c r="B6" s="178" t="s">
        <v>122</v>
      </c>
      <c r="C6" s="66" t="s">
        <v>123</v>
      </c>
      <c r="D6" s="239">
        <v>0</v>
      </c>
      <c r="E6" s="202">
        <v>0</v>
      </c>
      <c r="F6" s="202">
        <v>0</v>
      </c>
      <c r="G6" s="202">
        <v>0</v>
      </c>
      <c r="H6" s="239">
        <v>0</v>
      </c>
      <c r="I6" s="202"/>
      <c r="J6" s="50">
        <f t="shared" si="0"/>
        <v>0</v>
      </c>
    </row>
    <row r="7" spans="1:11" ht="21.75" customHeight="1" x14ac:dyDescent="0.25">
      <c r="A7" s="310"/>
      <c r="B7" s="178" t="s">
        <v>160</v>
      </c>
      <c r="C7" s="66" t="s">
        <v>33</v>
      </c>
      <c r="D7" s="239">
        <v>0</v>
      </c>
      <c r="E7" s="202">
        <v>0</v>
      </c>
      <c r="F7" s="202">
        <v>0</v>
      </c>
      <c r="G7" s="202">
        <v>0</v>
      </c>
      <c r="H7" s="239">
        <v>0</v>
      </c>
      <c r="I7" s="202"/>
      <c r="J7" s="50">
        <f t="shared" si="0"/>
        <v>0</v>
      </c>
    </row>
    <row r="8" spans="1:11" ht="21.75" customHeight="1" x14ac:dyDescent="0.25">
      <c r="A8" s="310"/>
      <c r="B8" s="178" t="s">
        <v>161</v>
      </c>
      <c r="C8" s="66" t="s">
        <v>162</v>
      </c>
      <c r="D8" s="239">
        <v>0</v>
      </c>
      <c r="E8" s="202">
        <v>0</v>
      </c>
      <c r="F8" s="202">
        <v>0</v>
      </c>
      <c r="G8" s="202">
        <v>0</v>
      </c>
      <c r="H8" s="239">
        <v>0</v>
      </c>
      <c r="I8" s="202"/>
      <c r="J8" s="50">
        <f t="shared" si="0"/>
        <v>0</v>
      </c>
    </row>
    <row r="9" spans="1:11" ht="21.75" customHeight="1" x14ac:dyDescent="0.25">
      <c r="A9" s="310"/>
      <c r="B9" s="178" t="s">
        <v>124</v>
      </c>
      <c r="C9" s="66" t="s">
        <v>125</v>
      </c>
      <c r="D9" s="239">
        <v>0</v>
      </c>
      <c r="E9" s="202">
        <v>0</v>
      </c>
      <c r="F9" s="202">
        <v>0</v>
      </c>
      <c r="G9" s="202">
        <v>0</v>
      </c>
      <c r="H9" s="239">
        <v>0</v>
      </c>
      <c r="I9" s="202"/>
      <c r="J9" s="50">
        <f t="shared" si="0"/>
        <v>0</v>
      </c>
    </row>
    <row r="10" spans="1:11" ht="21.75" customHeight="1" x14ac:dyDescent="0.25">
      <c r="A10" s="310"/>
      <c r="B10" s="191" t="s">
        <v>259</v>
      </c>
      <c r="C10" s="72" t="s">
        <v>260</v>
      </c>
      <c r="D10" s="242">
        <v>0</v>
      </c>
      <c r="E10" s="209">
        <v>0</v>
      </c>
      <c r="F10" s="209">
        <v>0</v>
      </c>
      <c r="G10" s="209">
        <v>0</v>
      </c>
      <c r="H10" s="242">
        <v>0</v>
      </c>
      <c r="I10" s="209"/>
      <c r="J10" s="50">
        <f t="shared" si="0"/>
        <v>0</v>
      </c>
    </row>
    <row r="11" spans="1:11" ht="21.75" customHeight="1" x14ac:dyDescent="0.25">
      <c r="A11" s="310"/>
      <c r="B11" s="191" t="s">
        <v>161</v>
      </c>
      <c r="C11" s="72" t="s">
        <v>261</v>
      </c>
      <c r="D11" s="242">
        <v>0</v>
      </c>
      <c r="E11" s="209">
        <v>0</v>
      </c>
      <c r="F11" s="209">
        <v>0</v>
      </c>
      <c r="G11" s="209">
        <v>0</v>
      </c>
      <c r="H11" s="242">
        <v>0</v>
      </c>
      <c r="I11" s="209"/>
      <c r="J11" s="50">
        <f t="shared" si="0"/>
        <v>0</v>
      </c>
    </row>
    <row r="12" spans="1:11" ht="21.75" customHeight="1" thickBot="1" x14ac:dyDescent="0.3">
      <c r="A12" s="310"/>
      <c r="B12" s="66" t="s">
        <v>120</v>
      </c>
      <c r="C12" s="66" t="s">
        <v>121</v>
      </c>
      <c r="D12" s="242">
        <v>0</v>
      </c>
      <c r="E12" s="209">
        <v>0</v>
      </c>
      <c r="F12" s="209">
        <v>0</v>
      </c>
      <c r="G12" s="209">
        <v>0</v>
      </c>
      <c r="H12" s="242">
        <v>0</v>
      </c>
      <c r="I12" s="209"/>
      <c r="J12" s="50">
        <f t="shared" si="0"/>
        <v>0</v>
      </c>
    </row>
    <row r="13" spans="1:11" ht="21.75" customHeight="1" thickBot="1" x14ac:dyDescent="0.3">
      <c r="A13" s="311"/>
      <c r="B13" s="191" t="s">
        <v>205</v>
      </c>
      <c r="C13" s="72" t="s">
        <v>206</v>
      </c>
      <c r="D13" s="242">
        <v>0</v>
      </c>
      <c r="E13" s="209">
        <v>0</v>
      </c>
      <c r="F13" s="209">
        <v>0</v>
      </c>
      <c r="G13" s="209">
        <v>0</v>
      </c>
      <c r="H13" s="242">
        <v>0</v>
      </c>
      <c r="I13" s="209"/>
      <c r="J13" s="29">
        <f t="shared" si="0"/>
        <v>0</v>
      </c>
      <c r="K13" s="205">
        <f>SUM(J5:J13)</f>
        <v>0</v>
      </c>
    </row>
    <row r="14" spans="1:11" ht="15.75" x14ac:dyDescent="0.25">
      <c r="A14" s="312" t="s">
        <v>163</v>
      </c>
      <c r="B14" s="210" t="s">
        <v>164</v>
      </c>
      <c r="C14" s="211" t="s">
        <v>49</v>
      </c>
      <c r="D14" s="243">
        <v>0</v>
      </c>
      <c r="E14" s="214">
        <v>0</v>
      </c>
      <c r="F14" s="214"/>
      <c r="G14" s="214"/>
      <c r="H14" s="243">
        <v>0</v>
      </c>
      <c r="I14" s="214"/>
      <c r="J14" s="138">
        <f>SUM(D14:I14)</f>
        <v>0</v>
      </c>
    </row>
    <row r="15" spans="1:11" ht="15.75" x14ac:dyDescent="0.25">
      <c r="A15" s="313"/>
      <c r="B15" s="66" t="s">
        <v>165</v>
      </c>
      <c r="C15" s="71" t="s">
        <v>38</v>
      </c>
      <c r="D15" s="239">
        <v>0</v>
      </c>
      <c r="E15" s="202">
        <v>6000</v>
      </c>
      <c r="F15" s="202">
        <v>6000</v>
      </c>
      <c r="G15" s="202">
        <v>6000</v>
      </c>
      <c r="H15" s="239">
        <v>0</v>
      </c>
      <c r="I15" s="202">
        <v>3000</v>
      </c>
      <c r="J15" s="50">
        <f t="shared" ref="J15:J75" si="1">SUM(D15:I15)</f>
        <v>21000</v>
      </c>
    </row>
    <row r="16" spans="1:11" ht="15.75" x14ac:dyDescent="0.25">
      <c r="A16" s="313"/>
      <c r="B16" s="66" t="s">
        <v>166</v>
      </c>
      <c r="C16" s="71" t="s">
        <v>58</v>
      </c>
      <c r="D16" s="239">
        <v>0</v>
      </c>
      <c r="E16" s="202">
        <v>2000</v>
      </c>
      <c r="F16" s="202">
        <v>2000</v>
      </c>
      <c r="G16" s="202">
        <v>2000</v>
      </c>
      <c r="H16" s="239">
        <v>0</v>
      </c>
      <c r="I16" s="202"/>
      <c r="J16" s="50">
        <f t="shared" si="1"/>
        <v>6000</v>
      </c>
    </row>
    <row r="17" spans="1:10" ht="15.75" x14ac:dyDescent="0.25">
      <c r="A17" s="313"/>
      <c r="B17" s="66" t="s">
        <v>52</v>
      </c>
      <c r="C17" s="71" t="s">
        <v>262</v>
      </c>
      <c r="D17" s="239">
        <v>0</v>
      </c>
      <c r="E17" s="202">
        <v>0</v>
      </c>
      <c r="F17" s="202"/>
      <c r="G17" s="202"/>
      <c r="H17" s="239">
        <v>0</v>
      </c>
      <c r="I17" s="202"/>
      <c r="J17" s="50">
        <f t="shared" si="1"/>
        <v>0</v>
      </c>
    </row>
    <row r="18" spans="1:10" ht="15.75" x14ac:dyDescent="0.25">
      <c r="A18" s="313"/>
      <c r="B18" s="66" t="s">
        <v>167</v>
      </c>
      <c r="C18" s="71" t="s">
        <v>51</v>
      </c>
      <c r="D18" s="239">
        <v>0</v>
      </c>
      <c r="E18" s="202">
        <v>4000</v>
      </c>
      <c r="F18" s="202">
        <v>2000</v>
      </c>
      <c r="G18" s="202">
        <v>4000</v>
      </c>
      <c r="H18" s="239">
        <v>0</v>
      </c>
      <c r="I18" s="202">
        <v>2000</v>
      </c>
      <c r="J18" s="50">
        <f t="shared" si="1"/>
        <v>12000</v>
      </c>
    </row>
    <row r="19" spans="1:10" ht="15.75" x14ac:dyDescent="0.25">
      <c r="A19" s="313"/>
      <c r="B19" s="66" t="s">
        <v>52</v>
      </c>
      <c r="C19" s="71" t="s">
        <v>54</v>
      </c>
      <c r="D19" s="239">
        <v>0</v>
      </c>
      <c r="E19" s="202">
        <v>0</v>
      </c>
      <c r="F19" s="202"/>
      <c r="G19" s="202"/>
      <c r="H19" s="239">
        <v>0</v>
      </c>
      <c r="I19" s="202"/>
      <c r="J19" s="50">
        <f t="shared" si="1"/>
        <v>0</v>
      </c>
    </row>
    <row r="20" spans="1:10" ht="15.75" x14ac:dyDescent="0.25">
      <c r="A20" s="313"/>
      <c r="B20" s="66" t="s">
        <v>55</v>
      </c>
      <c r="C20" s="71" t="s">
        <v>56</v>
      </c>
      <c r="D20" s="239">
        <v>0</v>
      </c>
      <c r="E20" s="202">
        <v>0</v>
      </c>
      <c r="F20" s="202"/>
      <c r="G20" s="202"/>
      <c r="H20" s="239">
        <v>0</v>
      </c>
      <c r="I20" s="202"/>
      <c r="J20" s="50">
        <f t="shared" si="1"/>
        <v>0</v>
      </c>
    </row>
    <row r="21" spans="1:10" ht="15.75" x14ac:dyDescent="0.25">
      <c r="A21" s="313"/>
      <c r="B21" s="66" t="s">
        <v>207</v>
      </c>
      <c r="C21" s="71" t="s">
        <v>208</v>
      </c>
      <c r="D21" s="239">
        <v>0</v>
      </c>
      <c r="E21" s="202">
        <v>0</v>
      </c>
      <c r="F21" s="202"/>
      <c r="G21" s="202"/>
      <c r="H21" s="239">
        <v>0</v>
      </c>
      <c r="I21" s="202"/>
      <c r="J21" s="50">
        <f t="shared" si="1"/>
        <v>0</v>
      </c>
    </row>
    <row r="22" spans="1:10" ht="15.75" x14ac:dyDescent="0.25">
      <c r="A22" s="313"/>
      <c r="B22" s="66" t="s">
        <v>209</v>
      </c>
      <c r="C22" s="71" t="s">
        <v>60</v>
      </c>
      <c r="D22" s="239">
        <v>0</v>
      </c>
      <c r="E22" s="202">
        <v>0</v>
      </c>
      <c r="F22" s="202"/>
      <c r="G22" s="202"/>
      <c r="H22" s="239">
        <v>0</v>
      </c>
      <c r="I22" s="202"/>
      <c r="J22" s="50">
        <f t="shared" si="1"/>
        <v>0</v>
      </c>
    </row>
    <row r="23" spans="1:10" ht="15.75" x14ac:dyDescent="0.25">
      <c r="A23" s="313"/>
      <c r="B23" s="66" t="s">
        <v>210</v>
      </c>
      <c r="C23" s="71" t="s">
        <v>211</v>
      </c>
      <c r="D23" s="239">
        <v>0</v>
      </c>
      <c r="E23" s="202">
        <v>0</v>
      </c>
      <c r="F23" s="202"/>
      <c r="G23" s="202"/>
      <c r="H23" s="239">
        <v>0</v>
      </c>
      <c r="I23" s="202"/>
      <c r="J23" s="50">
        <f t="shared" si="1"/>
        <v>0</v>
      </c>
    </row>
    <row r="24" spans="1:10" ht="15.75" x14ac:dyDescent="0.25">
      <c r="A24" s="313"/>
      <c r="B24" s="66" t="s">
        <v>28</v>
      </c>
      <c r="C24" s="71" t="s">
        <v>92</v>
      </c>
      <c r="D24" s="239">
        <v>0</v>
      </c>
      <c r="E24" s="202">
        <v>2000</v>
      </c>
      <c r="F24" s="202"/>
      <c r="G24" s="202">
        <v>2000</v>
      </c>
      <c r="H24" s="239">
        <v>0</v>
      </c>
      <c r="I24" s="202">
        <v>1000</v>
      </c>
      <c r="J24" s="50">
        <f t="shared" si="1"/>
        <v>5000</v>
      </c>
    </row>
    <row r="25" spans="1:10" ht="15.75" x14ac:dyDescent="0.25">
      <c r="A25" s="313"/>
      <c r="B25" s="66" t="s">
        <v>168</v>
      </c>
      <c r="C25" s="71" t="s">
        <v>169</v>
      </c>
      <c r="D25" s="239">
        <v>0</v>
      </c>
      <c r="E25" s="202">
        <v>0</v>
      </c>
      <c r="F25" s="202"/>
      <c r="G25" s="202"/>
      <c r="H25" s="239">
        <v>0</v>
      </c>
      <c r="I25" s="202"/>
      <c r="J25" s="50">
        <f t="shared" si="1"/>
        <v>0</v>
      </c>
    </row>
    <row r="26" spans="1:10" ht="15.75" x14ac:dyDescent="0.25">
      <c r="A26" s="313"/>
      <c r="B26" s="66" t="s">
        <v>170</v>
      </c>
      <c r="C26" s="71" t="s">
        <v>91</v>
      </c>
      <c r="D26" s="239">
        <v>0</v>
      </c>
      <c r="E26" s="202">
        <v>0</v>
      </c>
      <c r="F26" s="202">
        <v>15000</v>
      </c>
      <c r="G26" s="202">
        <v>15192</v>
      </c>
      <c r="H26" s="239">
        <v>0</v>
      </c>
      <c r="I26" s="202">
        <v>6000</v>
      </c>
      <c r="J26" s="50">
        <f t="shared" si="1"/>
        <v>36192</v>
      </c>
    </row>
    <row r="27" spans="1:10" ht="15.75" x14ac:dyDescent="0.25">
      <c r="A27" s="313"/>
      <c r="B27" s="66" t="s">
        <v>69</v>
      </c>
      <c r="C27" s="71" t="s">
        <v>213</v>
      </c>
      <c r="D27" s="239">
        <v>0</v>
      </c>
      <c r="E27" s="202">
        <v>0</v>
      </c>
      <c r="F27" s="202"/>
      <c r="G27" s="202"/>
      <c r="H27" s="239">
        <v>0</v>
      </c>
      <c r="I27" s="202"/>
      <c r="J27" s="50">
        <f t="shared" si="1"/>
        <v>0</v>
      </c>
    </row>
    <row r="28" spans="1:10" ht="15.75" x14ac:dyDescent="0.25">
      <c r="A28" s="313"/>
      <c r="B28" s="66" t="s">
        <v>171</v>
      </c>
      <c r="C28" s="71" t="s">
        <v>214</v>
      </c>
      <c r="D28" s="239">
        <v>0</v>
      </c>
      <c r="E28" s="202">
        <v>0</v>
      </c>
      <c r="F28" s="202">
        <v>2000</v>
      </c>
      <c r="G28" s="202">
        <v>2000</v>
      </c>
      <c r="H28" s="239">
        <v>0</v>
      </c>
      <c r="I28" s="202">
        <v>1000</v>
      </c>
      <c r="J28" s="50">
        <f t="shared" si="1"/>
        <v>5000</v>
      </c>
    </row>
    <row r="29" spans="1:10" ht="15.75" x14ac:dyDescent="0.25">
      <c r="A29" s="313"/>
      <c r="B29" s="66" t="s">
        <v>172</v>
      </c>
      <c r="C29" s="71" t="s">
        <v>71</v>
      </c>
      <c r="D29" s="239">
        <v>0</v>
      </c>
      <c r="E29" s="202">
        <v>2000</v>
      </c>
      <c r="F29" s="202">
        <v>2000</v>
      </c>
      <c r="G29" s="202">
        <v>2000</v>
      </c>
      <c r="H29" s="239">
        <v>0</v>
      </c>
      <c r="I29" s="202"/>
      <c r="J29" s="50">
        <f t="shared" si="1"/>
        <v>6000</v>
      </c>
    </row>
    <row r="30" spans="1:10" ht="15.75" x14ac:dyDescent="0.25">
      <c r="A30" s="313"/>
      <c r="B30" s="66" t="s">
        <v>215</v>
      </c>
      <c r="C30" s="71" t="s">
        <v>89</v>
      </c>
      <c r="D30" s="239">
        <v>0</v>
      </c>
      <c r="E30" s="202">
        <v>4000</v>
      </c>
      <c r="F30" s="202">
        <v>4000</v>
      </c>
      <c r="G30" s="202"/>
      <c r="H30" s="239">
        <v>0</v>
      </c>
      <c r="I30" s="202"/>
      <c r="J30" s="50">
        <f t="shared" si="1"/>
        <v>8000</v>
      </c>
    </row>
    <row r="31" spans="1:10" ht="15.75" x14ac:dyDescent="0.25">
      <c r="A31" s="313"/>
      <c r="B31" s="66" t="s">
        <v>173</v>
      </c>
      <c r="C31" s="71" t="s">
        <v>216</v>
      </c>
      <c r="D31" s="239">
        <v>0</v>
      </c>
      <c r="E31" s="202">
        <v>0</v>
      </c>
      <c r="F31" s="202"/>
      <c r="G31" s="202"/>
      <c r="H31" s="239">
        <v>0</v>
      </c>
      <c r="I31" s="202"/>
      <c r="J31" s="50">
        <f t="shared" si="1"/>
        <v>0</v>
      </c>
    </row>
    <row r="32" spans="1:10" ht="15.75" x14ac:dyDescent="0.25">
      <c r="A32" s="313"/>
      <c r="B32" s="66" t="s">
        <v>175</v>
      </c>
      <c r="C32" s="71" t="s">
        <v>176</v>
      </c>
      <c r="D32" s="239">
        <v>0</v>
      </c>
      <c r="E32" s="202">
        <v>0</v>
      </c>
      <c r="F32" s="202"/>
      <c r="G32" s="202"/>
      <c r="H32" s="239">
        <v>0</v>
      </c>
      <c r="I32" s="202"/>
      <c r="J32" s="50">
        <f t="shared" si="1"/>
        <v>0</v>
      </c>
    </row>
    <row r="33" spans="1:10" ht="15.75" x14ac:dyDescent="0.25">
      <c r="A33" s="313"/>
      <c r="B33" s="66" t="s">
        <v>177</v>
      </c>
      <c r="C33" s="71" t="s">
        <v>35</v>
      </c>
      <c r="D33" s="239">
        <v>0</v>
      </c>
      <c r="E33" s="202">
        <v>0</v>
      </c>
      <c r="F33" s="202"/>
      <c r="G33" s="202"/>
      <c r="H33" s="239">
        <v>0</v>
      </c>
      <c r="I33" s="202"/>
      <c r="J33" s="50">
        <f t="shared" si="1"/>
        <v>0</v>
      </c>
    </row>
    <row r="34" spans="1:10" ht="15.75" x14ac:dyDescent="0.25">
      <c r="A34" s="313"/>
      <c r="B34" s="66" t="s">
        <v>178</v>
      </c>
      <c r="C34" s="71" t="s">
        <v>179</v>
      </c>
      <c r="D34" s="239">
        <v>0</v>
      </c>
      <c r="E34" s="202">
        <v>0</v>
      </c>
      <c r="F34" s="202"/>
      <c r="G34" s="202"/>
      <c r="H34" s="239">
        <v>0</v>
      </c>
      <c r="I34" s="202"/>
      <c r="J34" s="50">
        <f t="shared" si="1"/>
        <v>0</v>
      </c>
    </row>
    <row r="35" spans="1:10" ht="15.75" x14ac:dyDescent="0.25">
      <c r="A35" s="313"/>
      <c r="B35" s="66" t="s">
        <v>67</v>
      </c>
      <c r="C35" s="71" t="s">
        <v>180</v>
      </c>
      <c r="D35" s="239">
        <v>0</v>
      </c>
      <c r="E35" s="202">
        <v>6000</v>
      </c>
      <c r="F35" s="202">
        <v>6000</v>
      </c>
      <c r="G35" s="202">
        <v>6000</v>
      </c>
      <c r="H35" s="239">
        <v>0</v>
      </c>
      <c r="I35" s="202">
        <v>3000</v>
      </c>
      <c r="J35" s="50">
        <f t="shared" si="1"/>
        <v>21000</v>
      </c>
    </row>
    <row r="36" spans="1:10" ht="15.75" x14ac:dyDescent="0.25">
      <c r="A36" s="313"/>
      <c r="B36" s="66" t="s">
        <v>181</v>
      </c>
      <c r="C36" s="71" t="s">
        <v>182</v>
      </c>
      <c r="D36" s="239">
        <v>0</v>
      </c>
      <c r="E36" s="202">
        <v>0</v>
      </c>
      <c r="F36" s="202"/>
      <c r="G36" s="202"/>
      <c r="H36" s="239">
        <v>0</v>
      </c>
      <c r="I36" s="202"/>
      <c r="J36" s="50">
        <f t="shared" si="1"/>
        <v>0</v>
      </c>
    </row>
    <row r="37" spans="1:10" ht="15.75" x14ac:dyDescent="0.25">
      <c r="A37" s="313"/>
      <c r="B37" s="66" t="s">
        <v>183</v>
      </c>
      <c r="C37" s="71" t="s">
        <v>184</v>
      </c>
      <c r="D37" s="239">
        <v>0</v>
      </c>
      <c r="E37" s="202">
        <v>0</v>
      </c>
      <c r="F37" s="202"/>
      <c r="G37" s="202"/>
      <c r="H37" s="239">
        <v>0</v>
      </c>
      <c r="I37" s="202"/>
      <c r="J37" s="50">
        <f t="shared" si="1"/>
        <v>0</v>
      </c>
    </row>
    <row r="38" spans="1:10" ht="15.75" x14ac:dyDescent="0.25">
      <c r="A38" s="313"/>
      <c r="B38" s="66" t="s">
        <v>93</v>
      </c>
      <c r="C38" s="71" t="s">
        <v>94</v>
      </c>
      <c r="D38" s="239">
        <v>0</v>
      </c>
      <c r="E38" s="202">
        <v>0</v>
      </c>
      <c r="F38" s="202"/>
      <c r="G38" s="202"/>
      <c r="H38" s="239">
        <v>0</v>
      </c>
      <c r="I38" s="202"/>
      <c r="J38" s="50">
        <f t="shared" si="1"/>
        <v>0</v>
      </c>
    </row>
    <row r="39" spans="1:10" ht="15.75" x14ac:dyDescent="0.25">
      <c r="A39" s="313"/>
      <c r="B39" s="66" t="s">
        <v>64</v>
      </c>
      <c r="C39" s="71" t="s">
        <v>63</v>
      </c>
      <c r="D39" s="239">
        <v>0</v>
      </c>
      <c r="E39" s="202">
        <v>0</v>
      </c>
      <c r="F39" s="202"/>
      <c r="G39" s="202"/>
      <c r="H39" s="239">
        <v>0</v>
      </c>
      <c r="I39" s="202"/>
      <c r="J39" s="50">
        <f t="shared" si="1"/>
        <v>0</v>
      </c>
    </row>
    <row r="40" spans="1:10" ht="15.75" x14ac:dyDescent="0.25">
      <c r="A40" s="313"/>
      <c r="B40" s="66" t="s">
        <v>137</v>
      </c>
      <c r="C40" s="71" t="s">
        <v>138</v>
      </c>
      <c r="D40" s="239">
        <v>0</v>
      </c>
      <c r="E40" s="202">
        <v>4000</v>
      </c>
      <c r="F40" s="202"/>
      <c r="G40" s="202"/>
      <c r="H40" s="239">
        <v>0</v>
      </c>
      <c r="I40" s="202"/>
      <c r="J40" s="50">
        <f t="shared" si="1"/>
        <v>4000</v>
      </c>
    </row>
    <row r="41" spans="1:10" ht="15.75" x14ac:dyDescent="0.25">
      <c r="A41" s="313"/>
      <c r="B41" s="66" t="s">
        <v>217</v>
      </c>
      <c r="C41" s="71" t="s">
        <v>218</v>
      </c>
      <c r="D41" s="239">
        <v>0</v>
      </c>
      <c r="E41" s="202">
        <v>1000</v>
      </c>
      <c r="F41" s="202"/>
      <c r="G41" s="202">
        <v>1000</v>
      </c>
      <c r="H41" s="239">
        <v>0</v>
      </c>
      <c r="I41" s="202"/>
      <c r="J41" s="50">
        <f t="shared" si="1"/>
        <v>2000</v>
      </c>
    </row>
    <row r="42" spans="1:10" ht="15.75" x14ac:dyDescent="0.25">
      <c r="A42" s="313"/>
      <c r="B42" s="66" t="s">
        <v>141</v>
      </c>
      <c r="C42" s="71" t="s">
        <v>142</v>
      </c>
      <c r="D42" s="239">
        <v>0</v>
      </c>
      <c r="E42" s="202">
        <v>0</v>
      </c>
      <c r="F42" s="202"/>
      <c r="G42" s="202"/>
      <c r="H42" s="239">
        <v>0</v>
      </c>
      <c r="I42" s="202"/>
      <c r="J42" s="50">
        <f t="shared" si="1"/>
        <v>0</v>
      </c>
    </row>
    <row r="43" spans="1:10" ht="15.75" x14ac:dyDescent="0.25">
      <c r="A43" s="313"/>
      <c r="B43" s="66" t="s">
        <v>219</v>
      </c>
      <c r="C43" s="71" t="s">
        <v>220</v>
      </c>
      <c r="D43" s="239">
        <v>0</v>
      </c>
      <c r="E43" s="202">
        <v>0</v>
      </c>
      <c r="F43" s="202"/>
      <c r="G43" s="202"/>
      <c r="H43" s="239">
        <v>0</v>
      </c>
      <c r="I43" s="202"/>
      <c r="J43" s="50">
        <f t="shared" si="1"/>
        <v>0</v>
      </c>
    </row>
    <row r="44" spans="1:10" ht="15.75" x14ac:dyDescent="0.25">
      <c r="A44" s="313"/>
      <c r="B44" s="66" t="s">
        <v>143</v>
      </c>
      <c r="C44" s="71" t="s">
        <v>87</v>
      </c>
      <c r="D44" s="239">
        <v>0</v>
      </c>
      <c r="E44" s="202">
        <v>0</v>
      </c>
      <c r="F44" s="202"/>
      <c r="G44" s="202"/>
      <c r="H44" s="239">
        <v>0</v>
      </c>
      <c r="I44" s="202"/>
      <c r="J44" s="50">
        <f t="shared" si="1"/>
        <v>0</v>
      </c>
    </row>
    <row r="45" spans="1:10" ht="15.75" x14ac:dyDescent="0.25">
      <c r="A45" s="313"/>
      <c r="B45" s="66" t="s">
        <v>143</v>
      </c>
      <c r="C45" s="71" t="s">
        <v>144</v>
      </c>
      <c r="D45" s="239">
        <v>0</v>
      </c>
      <c r="E45" s="202">
        <v>0</v>
      </c>
      <c r="F45" s="202"/>
      <c r="G45" s="202"/>
      <c r="H45" s="239">
        <v>0</v>
      </c>
      <c r="I45" s="202"/>
      <c r="J45" s="50">
        <f t="shared" si="1"/>
        <v>0</v>
      </c>
    </row>
    <row r="46" spans="1:10" ht="15.75" x14ac:dyDescent="0.25">
      <c r="A46" s="313"/>
      <c r="B46" s="66" t="s">
        <v>143</v>
      </c>
      <c r="C46" s="71" t="s">
        <v>221</v>
      </c>
      <c r="D46" s="239">
        <v>0</v>
      </c>
      <c r="E46" s="202">
        <v>0</v>
      </c>
      <c r="F46" s="202"/>
      <c r="G46" s="202"/>
      <c r="H46" s="239">
        <v>0</v>
      </c>
      <c r="I46" s="202"/>
      <c r="J46" s="50">
        <f t="shared" si="1"/>
        <v>0</v>
      </c>
    </row>
    <row r="47" spans="1:10" ht="15.75" x14ac:dyDescent="0.25">
      <c r="A47" s="313"/>
      <c r="B47" s="66" t="s">
        <v>222</v>
      </c>
      <c r="C47" s="71" t="s">
        <v>223</v>
      </c>
      <c r="D47" s="239">
        <v>0</v>
      </c>
      <c r="E47" s="202">
        <v>0</v>
      </c>
      <c r="F47" s="202">
        <v>1000</v>
      </c>
      <c r="G47" s="202"/>
      <c r="H47" s="239">
        <v>0</v>
      </c>
      <c r="I47" s="202"/>
      <c r="J47" s="50">
        <f t="shared" si="1"/>
        <v>1000</v>
      </c>
    </row>
    <row r="48" spans="1:10" ht="15.75" x14ac:dyDescent="0.25">
      <c r="A48" s="313"/>
      <c r="B48" s="66" t="s">
        <v>224</v>
      </c>
      <c r="C48" s="71" t="s">
        <v>225</v>
      </c>
      <c r="D48" s="239">
        <v>0</v>
      </c>
      <c r="E48" s="202">
        <v>1000</v>
      </c>
      <c r="F48" s="202">
        <v>1000</v>
      </c>
      <c r="G48" s="202">
        <v>1000</v>
      </c>
      <c r="H48" s="239">
        <v>0</v>
      </c>
      <c r="I48" s="202">
        <v>1000</v>
      </c>
      <c r="J48" s="50">
        <f t="shared" si="1"/>
        <v>4000</v>
      </c>
    </row>
    <row r="49" spans="1:10" ht="15.75" x14ac:dyDescent="0.25">
      <c r="A49" s="313"/>
      <c r="B49" s="71" t="s">
        <v>146</v>
      </c>
      <c r="C49" s="71" t="s">
        <v>145</v>
      </c>
      <c r="D49" s="239">
        <v>0</v>
      </c>
      <c r="E49" s="202">
        <v>6000</v>
      </c>
      <c r="F49" s="202">
        <v>6000</v>
      </c>
      <c r="G49" s="202">
        <v>6000</v>
      </c>
      <c r="H49" s="239">
        <v>0</v>
      </c>
      <c r="I49" s="202"/>
      <c r="J49" s="50">
        <f t="shared" si="1"/>
        <v>18000</v>
      </c>
    </row>
    <row r="50" spans="1:10" ht="15.75" x14ac:dyDescent="0.25">
      <c r="A50" s="313"/>
      <c r="B50" s="66" t="s">
        <v>185</v>
      </c>
      <c r="C50" s="71" t="s">
        <v>186</v>
      </c>
      <c r="D50" s="239">
        <v>0</v>
      </c>
      <c r="E50" s="202">
        <v>0</v>
      </c>
      <c r="F50" s="202"/>
      <c r="G50" s="202"/>
      <c r="H50" s="239">
        <v>0</v>
      </c>
      <c r="I50" s="202"/>
      <c r="J50" s="50">
        <f t="shared" si="1"/>
        <v>0</v>
      </c>
    </row>
    <row r="51" spans="1:10" ht="15.75" x14ac:dyDescent="0.25">
      <c r="A51" s="313"/>
      <c r="B51" s="66" t="s">
        <v>185</v>
      </c>
      <c r="C51" s="71" t="s">
        <v>187</v>
      </c>
      <c r="D51" s="239">
        <v>0</v>
      </c>
      <c r="E51" s="202">
        <v>0</v>
      </c>
      <c r="F51" s="202"/>
      <c r="G51" s="202"/>
      <c r="H51" s="239">
        <v>0</v>
      </c>
      <c r="I51" s="202"/>
      <c r="J51" s="50">
        <f t="shared" si="1"/>
        <v>0</v>
      </c>
    </row>
    <row r="52" spans="1:10" ht="15.75" x14ac:dyDescent="0.25">
      <c r="A52" s="313"/>
      <c r="B52" s="66" t="s">
        <v>226</v>
      </c>
      <c r="C52" s="71" t="s">
        <v>227</v>
      </c>
      <c r="D52" s="239">
        <v>0</v>
      </c>
      <c r="E52" s="202">
        <v>0</v>
      </c>
      <c r="F52" s="202"/>
      <c r="G52" s="202"/>
      <c r="H52" s="239">
        <v>0</v>
      </c>
      <c r="I52" s="202"/>
      <c r="J52" s="50">
        <f t="shared" si="1"/>
        <v>0</v>
      </c>
    </row>
    <row r="53" spans="1:10" ht="15.75" x14ac:dyDescent="0.25">
      <c r="A53" s="313"/>
      <c r="B53" s="66" t="s">
        <v>188</v>
      </c>
      <c r="C53" s="71" t="s">
        <v>189</v>
      </c>
      <c r="D53" s="239">
        <v>0</v>
      </c>
      <c r="E53" s="202">
        <v>0</v>
      </c>
      <c r="F53" s="202"/>
      <c r="G53" s="202"/>
      <c r="H53" s="239">
        <v>0</v>
      </c>
      <c r="I53" s="202"/>
      <c r="J53" s="50">
        <f t="shared" si="1"/>
        <v>0</v>
      </c>
    </row>
    <row r="54" spans="1:10" ht="15.75" x14ac:dyDescent="0.25">
      <c r="A54" s="313"/>
      <c r="B54" s="66" t="s">
        <v>228</v>
      </c>
      <c r="C54" s="71" t="s">
        <v>229</v>
      </c>
      <c r="D54" s="239">
        <v>0</v>
      </c>
      <c r="E54" s="202">
        <v>0</v>
      </c>
      <c r="F54" s="202"/>
      <c r="G54" s="202"/>
      <c r="H54" s="239">
        <v>0</v>
      </c>
      <c r="I54" s="202"/>
      <c r="J54" s="50">
        <f t="shared" si="1"/>
        <v>0</v>
      </c>
    </row>
    <row r="55" spans="1:10" ht="15.75" x14ac:dyDescent="0.25">
      <c r="A55" s="313"/>
      <c r="B55" s="66" t="s">
        <v>190</v>
      </c>
      <c r="C55" s="71" t="s">
        <v>191</v>
      </c>
      <c r="D55" s="239">
        <v>0</v>
      </c>
      <c r="E55" s="202">
        <v>0</v>
      </c>
      <c r="F55" s="202"/>
      <c r="G55" s="202"/>
      <c r="H55" s="239">
        <v>0</v>
      </c>
      <c r="I55" s="202"/>
      <c r="J55" s="50">
        <f t="shared" si="1"/>
        <v>0</v>
      </c>
    </row>
    <row r="56" spans="1:10" ht="15.75" x14ac:dyDescent="0.25">
      <c r="A56" s="313"/>
      <c r="B56" s="66" t="s">
        <v>39</v>
      </c>
      <c r="C56" s="71" t="s">
        <v>40</v>
      </c>
      <c r="D56" s="239">
        <v>0</v>
      </c>
      <c r="E56" s="202">
        <v>4000</v>
      </c>
      <c r="F56" s="202">
        <v>4000</v>
      </c>
      <c r="G56" s="202">
        <v>4000</v>
      </c>
      <c r="H56" s="239">
        <v>0</v>
      </c>
      <c r="I56" s="202">
        <v>2000</v>
      </c>
      <c r="J56" s="50">
        <f t="shared" si="1"/>
        <v>14000</v>
      </c>
    </row>
    <row r="57" spans="1:10" ht="15.75" x14ac:dyDescent="0.25">
      <c r="A57" s="313"/>
      <c r="B57" s="66" t="s">
        <v>72</v>
      </c>
      <c r="C57" s="71" t="s">
        <v>230</v>
      </c>
      <c r="D57" s="239">
        <v>0</v>
      </c>
      <c r="E57" s="202">
        <v>0</v>
      </c>
      <c r="F57" s="202"/>
      <c r="G57" s="202"/>
      <c r="H57" s="239">
        <v>0</v>
      </c>
      <c r="I57" s="202"/>
      <c r="J57" s="50">
        <f t="shared" si="1"/>
        <v>0</v>
      </c>
    </row>
    <row r="58" spans="1:10" ht="15.75" x14ac:dyDescent="0.25">
      <c r="A58" s="313"/>
      <c r="B58" s="66" t="s">
        <v>231</v>
      </c>
      <c r="C58" s="71" t="s">
        <v>232</v>
      </c>
      <c r="D58" s="239">
        <v>0</v>
      </c>
      <c r="E58" s="202">
        <v>1500</v>
      </c>
      <c r="F58" s="202">
        <v>1500</v>
      </c>
      <c r="G58" s="202">
        <v>1500</v>
      </c>
      <c r="H58" s="239">
        <v>0</v>
      </c>
      <c r="I58" s="202">
        <v>1500</v>
      </c>
      <c r="J58" s="50">
        <f t="shared" si="1"/>
        <v>6000</v>
      </c>
    </row>
    <row r="59" spans="1:10" ht="15.75" x14ac:dyDescent="0.25">
      <c r="A59" s="313"/>
      <c r="B59" s="66" t="s">
        <v>233</v>
      </c>
      <c r="C59" s="71" t="s">
        <v>234</v>
      </c>
      <c r="D59" s="239">
        <v>0</v>
      </c>
      <c r="E59" s="202">
        <v>0</v>
      </c>
      <c r="F59" s="202"/>
      <c r="G59" s="202"/>
      <c r="H59" s="239">
        <v>0</v>
      </c>
      <c r="I59" s="202"/>
      <c r="J59" s="50">
        <f t="shared" si="1"/>
        <v>0</v>
      </c>
    </row>
    <row r="60" spans="1:10" ht="15.75" x14ac:dyDescent="0.25">
      <c r="A60" s="313"/>
      <c r="B60" s="66" t="s">
        <v>235</v>
      </c>
      <c r="C60" s="71" t="s">
        <v>236</v>
      </c>
      <c r="D60" s="239">
        <v>0</v>
      </c>
      <c r="E60" s="202">
        <v>0</v>
      </c>
      <c r="F60" s="202"/>
      <c r="G60" s="202"/>
      <c r="H60" s="239">
        <v>0</v>
      </c>
      <c r="I60" s="202"/>
      <c r="J60" s="50">
        <f t="shared" si="1"/>
        <v>0</v>
      </c>
    </row>
    <row r="61" spans="1:10" ht="15.75" x14ac:dyDescent="0.25">
      <c r="A61" s="313"/>
      <c r="B61" s="66" t="s">
        <v>84</v>
      </c>
      <c r="C61" s="71" t="s">
        <v>237</v>
      </c>
      <c r="D61" s="239">
        <v>0</v>
      </c>
      <c r="E61" s="202">
        <v>0</v>
      </c>
      <c r="F61" s="202"/>
      <c r="G61" s="202"/>
      <c r="H61" s="239">
        <v>0</v>
      </c>
      <c r="I61" s="202"/>
      <c r="J61" s="50">
        <f t="shared" si="1"/>
        <v>0</v>
      </c>
    </row>
    <row r="62" spans="1:10" ht="15.75" x14ac:dyDescent="0.25">
      <c r="A62" s="313"/>
      <c r="B62" s="66" t="s">
        <v>263</v>
      </c>
      <c r="C62" s="71" t="s">
        <v>264</v>
      </c>
      <c r="D62" s="239">
        <v>0</v>
      </c>
      <c r="E62" s="202">
        <v>1400</v>
      </c>
      <c r="F62" s="202">
        <v>1400</v>
      </c>
      <c r="G62" s="202">
        <v>1400</v>
      </c>
      <c r="H62" s="239">
        <v>0</v>
      </c>
      <c r="I62" s="202">
        <v>2400</v>
      </c>
      <c r="J62" s="50">
        <f t="shared" si="1"/>
        <v>6600</v>
      </c>
    </row>
    <row r="63" spans="1:10" ht="15.75" x14ac:dyDescent="0.25">
      <c r="A63" s="313"/>
      <c r="B63" s="66" t="s">
        <v>238</v>
      </c>
      <c r="C63" s="71" t="s">
        <v>239</v>
      </c>
      <c r="D63" s="239">
        <v>0</v>
      </c>
      <c r="E63" s="202">
        <v>0</v>
      </c>
      <c r="F63" s="202"/>
      <c r="G63" s="202"/>
      <c r="H63" s="239">
        <v>0</v>
      </c>
      <c r="I63" s="202"/>
      <c r="J63" s="50">
        <f t="shared" si="1"/>
        <v>0</v>
      </c>
    </row>
    <row r="64" spans="1:10" ht="15.75" x14ac:dyDescent="0.25">
      <c r="A64" s="313"/>
      <c r="B64" s="66" t="s">
        <v>265</v>
      </c>
      <c r="C64" s="71" t="s">
        <v>241</v>
      </c>
      <c r="D64" s="239">
        <v>0</v>
      </c>
      <c r="E64" s="202">
        <v>0</v>
      </c>
      <c r="F64" s="202"/>
      <c r="G64" s="202"/>
      <c r="H64" s="239">
        <v>0</v>
      </c>
      <c r="I64" s="202"/>
      <c r="J64" s="50">
        <f t="shared" si="1"/>
        <v>0</v>
      </c>
    </row>
    <row r="65" spans="1:11" ht="15.75" x14ac:dyDescent="0.25">
      <c r="A65" s="313"/>
      <c r="B65" s="66" t="s">
        <v>205</v>
      </c>
      <c r="C65" s="71" t="s">
        <v>266</v>
      </c>
      <c r="D65" s="239">
        <v>0</v>
      </c>
      <c r="E65" s="202">
        <v>600</v>
      </c>
      <c r="F65" s="202">
        <v>800</v>
      </c>
      <c r="G65" s="202"/>
      <c r="H65" s="239">
        <v>0</v>
      </c>
      <c r="I65" s="202"/>
      <c r="J65" s="50">
        <f t="shared" si="1"/>
        <v>1400</v>
      </c>
    </row>
    <row r="66" spans="1:11" ht="15.75" x14ac:dyDescent="0.25">
      <c r="A66" s="313"/>
      <c r="B66" s="66" t="s">
        <v>235</v>
      </c>
      <c r="C66" s="71" t="s">
        <v>241</v>
      </c>
      <c r="D66" s="239">
        <v>0</v>
      </c>
      <c r="E66" s="202">
        <v>0</v>
      </c>
      <c r="F66" s="202"/>
      <c r="G66" s="202"/>
      <c r="H66" s="239">
        <v>0</v>
      </c>
      <c r="I66" s="202"/>
      <c r="J66" s="50">
        <f t="shared" si="1"/>
        <v>0</v>
      </c>
    </row>
    <row r="67" spans="1:11" ht="15.75" x14ac:dyDescent="0.25">
      <c r="A67" s="313"/>
      <c r="B67" s="66" t="s">
        <v>242</v>
      </c>
      <c r="C67" s="71" t="s">
        <v>243</v>
      </c>
      <c r="D67" s="239">
        <v>0</v>
      </c>
      <c r="E67" s="202">
        <v>0</v>
      </c>
      <c r="F67" s="202"/>
      <c r="G67" s="202"/>
      <c r="H67" s="239">
        <v>0</v>
      </c>
      <c r="I67" s="202"/>
      <c r="J67" s="50">
        <f t="shared" si="1"/>
        <v>0</v>
      </c>
    </row>
    <row r="68" spans="1:11" ht="15.75" x14ac:dyDescent="0.25">
      <c r="A68" s="313"/>
      <c r="B68" s="66" t="s">
        <v>267</v>
      </c>
      <c r="C68" s="71" t="s">
        <v>268</v>
      </c>
      <c r="D68" s="239">
        <v>0</v>
      </c>
      <c r="E68" s="202">
        <v>0</v>
      </c>
      <c r="F68" s="202"/>
      <c r="G68" s="202"/>
      <c r="H68" s="239">
        <v>0</v>
      </c>
      <c r="I68" s="202"/>
      <c r="J68" s="50">
        <f t="shared" si="1"/>
        <v>0</v>
      </c>
    </row>
    <row r="69" spans="1:11" ht="15.75" x14ac:dyDescent="0.25">
      <c r="A69" s="313"/>
      <c r="B69" s="66" t="s">
        <v>269</v>
      </c>
      <c r="C69" s="71" t="s">
        <v>270</v>
      </c>
      <c r="D69" s="239">
        <v>0</v>
      </c>
      <c r="E69" s="202">
        <v>800</v>
      </c>
      <c r="F69" s="202"/>
      <c r="G69" s="202"/>
      <c r="H69" s="239">
        <v>0</v>
      </c>
      <c r="I69" s="202"/>
      <c r="J69" s="50">
        <f t="shared" si="1"/>
        <v>800</v>
      </c>
    </row>
    <row r="70" spans="1:11" ht="15.75" x14ac:dyDescent="0.25">
      <c r="A70" s="313"/>
      <c r="B70" s="66" t="s">
        <v>271</v>
      </c>
      <c r="C70" s="71" t="s">
        <v>272</v>
      </c>
      <c r="D70" s="239">
        <v>0</v>
      </c>
      <c r="E70" s="202">
        <v>1000</v>
      </c>
      <c r="F70" s="202">
        <v>1000</v>
      </c>
      <c r="G70" s="202">
        <v>1000</v>
      </c>
      <c r="H70" s="239">
        <v>0</v>
      </c>
      <c r="I70" s="202">
        <v>2000</v>
      </c>
      <c r="J70" s="50">
        <f t="shared" si="1"/>
        <v>5000</v>
      </c>
    </row>
    <row r="71" spans="1:11" ht="15.75" x14ac:dyDescent="0.25">
      <c r="A71" s="313"/>
      <c r="B71" s="66" t="s">
        <v>273</v>
      </c>
      <c r="C71" s="71" t="s">
        <v>274</v>
      </c>
      <c r="D71" s="239">
        <v>0</v>
      </c>
      <c r="E71" s="202">
        <v>2000</v>
      </c>
      <c r="F71" s="202">
        <v>2000</v>
      </c>
      <c r="G71" s="202">
        <v>2000</v>
      </c>
      <c r="H71" s="239">
        <v>0</v>
      </c>
      <c r="I71" s="202"/>
      <c r="J71" s="50">
        <f t="shared" si="1"/>
        <v>6000</v>
      </c>
    </row>
    <row r="72" spans="1:11" ht="15.75" x14ac:dyDescent="0.25">
      <c r="A72" s="313"/>
      <c r="B72" s="66" t="s">
        <v>244</v>
      </c>
      <c r="C72" s="71" t="s">
        <v>245</v>
      </c>
      <c r="D72" s="239">
        <v>0</v>
      </c>
      <c r="E72" s="202">
        <v>0</v>
      </c>
      <c r="F72" s="202"/>
      <c r="G72" s="202">
        <v>0</v>
      </c>
      <c r="H72" s="239">
        <v>0</v>
      </c>
      <c r="I72" s="202"/>
      <c r="J72" s="50">
        <f t="shared" si="1"/>
        <v>0</v>
      </c>
    </row>
    <row r="73" spans="1:11" ht="15.75" x14ac:dyDescent="0.25">
      <c r="A73" s="313"/>
      <c r="B73" s="72" t="s">
        <v>275</v>
      </c>
      <c r="C73" s="215" t="s">
        <v>276</v>
      </c>
      <c r="D73" s="239">
        <v>0</v>
      </c>
      <c r="E73" s="202">
        <v>0</v>
      </c>
      <c r="F73" s="202"/>
      <c r="G73" s="202">
        <v>0</v>
      </c>
      <c r="H73" s="239">
        <v>0</v>
      </c>
      <c r="I73" s="202"/>
      <c r="J73" s="50">
        <f t="shared" si="1"/>
        <v>0</v>
      </c>
    </row>
    <row r="74" spans="1:11" ht="16.5" thickBot="1" x14ac:dyDescent="0.3">
      <c r="A74" s="313"/>
      <c r="B74" s="72" t="s">
        <v>275</v>
      </c>
      <c r="C74" s="215" t="s">
        <v>293</v>
      </c>
      <c r="D74" s="242">
        <v>0</v>
      </c>
      <c r="E74" s="209">
        <v>0</v>
      </c>
      <c r="F74" s="209">
        <v>0</v>
      </c>
      <c r="G74" s="209">
        <v>980</v>
      </c>
      <c r="H74" s="242"/>
      <c r="I74" s="209"/>
      <c r="J74" s="50">
        <f t="shared" si="1"/>
        <v>980</v>
      </c>
    </row>
    <row r="75" spans="1:11" ht="16.5" thickBot="1" x14ac:dyDescent="0.3">
      <c r="A75" s="314"/>
      <c r="B75" s="183" t="s">
        <v>277</v>
      </c>
      <c r="C75" s="216" t="s">
        <v>278</v>
      </c>
      <c r="D75" s="241">
        <v>0</v>
      </c>
      <c r="E75" s="204">
        <v>0</v>
      </c>
      <c r="F75" s="204"/>
      <c r="G75" s="204">
        <v>0</v>
      </c>
      <c r="H75" s="241">
        <v>0</v>
      </c>
      <c r="I75" s="204"/>
      <c r="J75" s="186">
        <f t="shared" si="1"/>
        <v>0</v>
      </c>
      <c r="K75" s="205">
        <f>SUM(J14:J75)</f>
        <v>189972</v>
      </c>
    </row>
    <row r="76" spans="1:11" ht="21" thickBot="1" x14ac:dyDescent="0.3">
      <c r="A76" s="196"/>
      <c r="B76" s="307" t="s">
        <v>105</v>
      </c>
      <c r="C76" s="308"/>
      <c r="D76" s="199">
        <f>SUM(D5:D75)</f>
        <v>0</v>
      </c>
      <c r="E76" s="199">
        <f>SUM(E5:E75)</f>
        <v>49300</v>
      </c>
      <c r="F76" s="199">
        <f>SUM(F14:F75)</f>
        <v>57700</v>
      </c>
      <c r="G76" s="199">
        <f>SUM(G14:G75)</f>
        <v>58072</v>
      </c>
      <c r="H76" s="199">
        <v>0</v>
      </c>
      <c r="I76" s="199">
        <f>SUM(I14:I75)</f>
        <v>24900</v>
      </c>
      <c r="J76" s="219">
        <f>SUM(J3:J75)</f>
        <v>189972</v>
      </c>
      <c r="K76" s="85">
        <f>SUM(K75,K13,K4)</f>
        <v>189972</v>
      </c>
    </row>
    <row r="77" spans="1:11" x14ac:dyDescent="0.25">
      <c r="A77" s="132"/>
      <c r="B77" s="172"/>
      <c r="C77" s="172"/>
      <c r="D77" s="172"/>
      <c r="E77" s="172"/>
      <c r="F77" s="172"/>
      <c r="G77" s="172"/>
      <c r="H77" s="172"/>
      <c r="I77" s="172"/>
      <c r="J77" s="172"/>
    </row>
  </sheetData>
  <mergeCells count="5">
    <mergeCell ref="A1:J1"/>
    <mergeCell ref="A3:A4"/>
    <mergeCell ref="A5:A13"/>
    <mergeCell ref="A14:A75"/>
    <mergeCell ref="B76:C7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C1" workbookViewId="0">
      <selection activeCell="J35" sqref="J35"/>
    </sheetView>
  </sheetViews>
  <sheetFormatPr defaultRowHeight="15" x14ac:dyDescent="0.25"/>
  <cols>
    <col min="1" max="1" width="20" bestFit="1" customWidth="1"/>
    <col min="2" max="2" width="57" bestFit="1" customWidth="1"/>
    <col min="3" max="3" width="44.42578125" bestFit="1" customWidth="1"/>
    <col min="4" max="6" width="19.85546875" bestFit="1" customWidth="1"/>
    <col min="7" max="7" width="17.28515625" bestFit="1" customWidth="1"/>
    <col min="8" max="8" width="19.42578125" bestFit="1" customWidth="1"/>
    <col min="9" max="9" width="23" bestFit="1" customWidth="1"/>
    <col min="10" max="10" width="21" bestFit="1" customWidth="1"/>
    <col min="11" max="11" width="23.85546875" bestFit="1" customWidth="1"/>
    <col min="12" max="12" width="23.7109375" bestFit="1" customWidth="1"/>
    <col min="13" max="13" width="21.42578125" bestFit="1" customWidth="1"/>
  </cols>
  <sheetData>
    <row r="1" spans="1:13" ht="27" thickBot="1" x14ac:dyDescent="0.3">
      <c r="A1" s="315" t="s">
        <v>294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7"/>
    </row>
    <row r="2" spans="1:13" ht="18.75" thickBot="1" x14ac:dyDescent="0.3">
      <c r="A2" s="244"/>
      <c r="B2" s="173" t="s">
        <v>1</v>
      </c>
      <c r="C2" s="174" t="s">
        <v>2</v>
      </c>
      <c r="D2" s="175" t="s">
        <v>295</v>
      </c>
      <c r="E2" s="175" t="s">
        <v>296</v>
      </c>
      <c r="F2" s="175" t="s">
        <v>297</v>
      </c>
      <c r="G2" s="175" t="s">
        <v>298</v>
      </c>
      <c r="H2" s="175" t="s">
        <v>299</v>
      </c>
      <c r="I2" s="175" t="s">
        <v>300</v>
      </c>
      <c r="J2" s="175" t="s">
        <v>301</v>
      </c>
      <c r="K2" s="175" t="s">
        <v>302</v>
      </c>
      <c r="L2" s="175" t="s">
        <v>303</v>
      </c>
      <c r="M2" s="175" t="s">
        <v>15</v>
      </c>
    </row>
    <row r="3" spans="1:13" ht="15.75" x14ac:dyDescent="0.25">
      <c r="A3" s="318" t="s">
        <v>16</v>
      </c>
      <c r="B3" s="245" t="s">
        <v>17</v>
      </c>
      <c r="C3" s="210" t="s">
        <v>304</v>
      </c>
      <c r="D3" s="246">
        <v>7229.5</v>
      </c>
      <c r="E3" s="246">
        <v>0</v>
      </c>
      <c r="F3" s="246">
        <v>0</v>
      </c>
      <c r="G3" s="247">
        <v>0</v>
      </c>
      <c r="H3" s="247">
        <v>0</v>
      </c>
      <c r="I3" s="248">
        <v>0</v>
      </c>
      <c r="J3" s="247">
        <v>0</v>
      </c>
      <c r="K3" s="246">
        <v>0</v>
      </c>
      <c r="L3" s="246">
        <v>0</v>
      </c>
      <c r="M3" s="249">
        <f t="shared" ref="M3:M27" si="0">SUM(D3:L3)</f>
        <v>7229.5</v>
      </c>
    </row>
    <row r="4" spans="1:13" ht="16.5" thickBot="1" x14ac:dyDescent="0.3">
      <c r="A4" s="319"/>
      <c r="B4" s="182" t="s">
        <v>18</v>
      </c>
      <c r="C4" s="183" t="s">
        <v>304</v>
      </c>
      <c r="D4" s="250">
        <v>6</v>
      </c>
      <c r="E4" s="250">
        <v>0</v>
      </c>
      <c r="F4" s="251">
        <v>0</v>
      </c>
      <c r="G4" s="252">
        <v>0</v>
      </c>
      <c r="H4" s="252">
        <v>0</v>
      </c>
      <c r="I4" s="253">
        <v>0</v>
      </c>
      <c r="J4" s="252">
        <v>0</v>
      </c>
      <c r="K4" s="251">
        <v>0</v>
      </c>
      <c r="L4" s="251">
        <v>0</v>
      </c>
      <c r="M4" s="254">
        <f t="shared" si="0"/>
        <v>6</v>
      </c>
    </row>
    <row r="5" spans="1:13" ht="27" thickBot="1" x14ac:dyDescent="0.3">
      <c r="A5" s="255" t="s">
        <v>119</v>
      </c>
      <c r="B5" s="188" t="s">
        <v>146</v>
      </c>
      <c r="C5" s="61" t="s">
        <v>145</v>
      </c>
      <c r="D5" s="256">
        <v>120</v>
      </c>
      <c r="E5" s="256">
        <v>0</v>
      </c>
      <c r="F5" s="246">
        <v>0</v>
      </c>
      <c r="G5" s="247">
        <v>0</v>
      </c>
      <c r="H5" s="247">
        <v>0</v>
      </c>
      <c r="I5" s="248">
        <v>0</v>
      </c>
      <c r="J5" s="247">
        <v>0</v>
      </c>
      <c r="K5" s="246">
        <v>0</v>
      </c>
      <c r="L5" s="246">
        <v>0</v>
      </c>
      <c r="M5" s="249">
        <f t="shared" si="0"/>
        <v>120</v>
      </c>
    </row>
    <row r="6" spans="1:13" ht="15.75" x14ac:dyDescent="0.25">
      <c r="A6" s="320" t="s">
        <v>163</v>
      </c>
      <c r="B6" s="210" t="s">
        <v>305</v>
      </c>
      <c r="C6" s="257" t="s">
        <v>40</v>
      </c>
      <c r="D6" s="258">
        <v>3000</v>
      </c>
      <c r="E6" s="259">
        <v>3000</v>
      </c>
      <c r="F6" s="258">
        <v>3000</v>
      </c>
      <c r="G6" s="248">
        <v>0</v>
      </c>
      <c r="H6" s="260">
        <v>0</v>
      </c>
      <c r="I6" s="248">
        <v>0</v>
      </c>
      <c r="J6" s="260">
        <v>0</v>
      </c>
      <c r="K6" s="259">
        <v>3000</v>
      </c>
      <c r="L6" s="258">
        <v>1500</v>
      </c>
      <c r="M6" s="261">
        <f t="shared" si="0"/>
        <v>13500</v>
      </c>
    </row>
    <row r="7" spans="1:13" ht="15.75" x14ac:dyDescent="0.25">
      <c r="A7" s="321"/>
      <c r="B7" s="66" t="s">
        <v>306</v>
      </c>
      <c r="C7" s="69" t="s">
        <v>58</v>
      </c>
      <c r="D7" s="45">
        <v>2000</v>
      </c>
      <c r="E7" s="68">
        <v>2000</v>
      </c>
      <c r="F7" s="45">
        <v>2000</v>
      </c>
      <c r="G7" s="262">
        <v>0</v>
      </c>
      <c r="H7" s="263">
        <v>0</v>
      </c>
      <c r="I7" s="262">
        <v>0</v>
      </c>
      <c r="J7" s="263">
        <v>0</v>
      </c>
      <c r="K7" s="68">
        <v>2000</v>
      </c>
      <c r="L7" s="45">
        <v>1000</v>
      </c>
      <c r="M7" s="264">
        <f t="shared" si="0"/>
        <v>9000</v>
      </c>
    </row>
    <row r="8" spans="1:13" ht="15.75" x14ac:dyDescent="0.25">
      <c r="A8" s="321"/>
      <c r="B8" s="66" t="s">
        <v>307</v>
      </c>
      <c r="C8" s="69" t="s">
        <v>51</v>
      </c>
      <c r="D8" s="45">
        <v>4000</v>
      </c>
      <c r="E8" s="68">
        <v>4356</v>
      </c>
      <c r="F8" s="45">
        <v>4000</v>
      </c>
      <c r="G8" s="262">
        <v>0</v>
      </c>
      <c r="H8" s="263">
        <v>0</v>
      </c>
      <c r="I8" s="262">
        <v>0</v>
      </c>
      <c r="J8" s="263">
        <v>0</v>
      </c>
      <c r="K8" s="68">
        <v>4000</v>
      </c>
      <c r="L8" s="45">
        <v>2000</v>
      </c>
      <c r="M8" s="264">
        <f t="shared" si="0"/>
        <v>18356</v>
      </c>
    </row>
    <row r="9" spans="1:13" ht="15.75" x14ac:dyDescent="0.25">
      <c r="A9" s="321"/>
      <c r="B9" s="66" t="s">
        <v>308</v>
      </c>
      <c r="C9" s="69" t="s">
        <v>138</v>
      </c>
      <c r="D9" s="45">
        <v>5000</v>
      </c>
      <c r="E9" s="68">
        <v>0</v>
      </c>
      <c r="F9" s="45">
        <v>10000</v>
      </c>
      <c r="G9" s="262">
        <v>0</v>
      </c>
      <c r="H9" s="263">
        <v>0</v>
      </c>
      <c r="I9" s="262">
        <v>0</v>
      </c>
      <c r="J9" s="263">
        <v>0</v>
      </c>
      <c r="K9" s="68">
        <v>5000</v>
      </c>
      <c r="L9" s="45">
        <v>2500</v>
      </c>
      <c r="M9" s="264">
        <f t="shared" si="0"/>
        <v>22500</v>
      </c>
    </row>
    <row r="10" spans="1:13" ht="15.75" x14ac:dyDescent="0.25">
      <c r="A10" s="321"/>
      <c r="B10" s="66" t="s">
        <v>309</v>
      </c>
      <c r="C10" s="69" t="s">
        <v>145</v>
      </c>
      <c r="D10" s="45">
        <v>9000.09</v>
      </c>
      <c r="E10" s="68">
        <v>9000</v>
      </c>
      <c r="F10" s="45">
        <v>9090.91</v>
      </c>
      <c r="G10" s="262">
        <v>0</v>
      </c>
      <c r="H10" s="263">
        <v>0</v>
      </c>
      <c r="I10" s="262">
        <v>0</v>
      </c>
      <c r="J10" s="263">
        <v>0</v>
      </c>
      <c r="K10" s="68">
        <v>9091</v>
      </c>
      <c r="L10" s="45">
        <v>4545.5</v>
      </c>
      <c r="M10" s="264">
        <f t="shared" si="0"/>
        <v>40727.5</v>
      </c>
    </row>
    <row r="11" spans="1:13" ht="15.75" x14ac:dyDescent="0.25">
      <c r="A11" s="321"/>
      <c r="B11" s="66" t="s">
        <v>310</v>
      </c>
      <c r="C11" s="69" t="s">
        <v>54</v>
      </c>
      <c r="D11" s="45">
        <v>1400</v>
      </c>
      <c r="E11" s="68">
        <v>1400</v>
      </c>
      <c r="F11" s="45">
        <v>1400</v>
      </c>
      <c r="G11" s="262">
        <v>0</v>
      </c>
      <c r="H11" s="263">
        <v>0</v>
      </c>
      <c r="I11" s="262">
        <v>0</v>
      </c>
      <c r="J11" s="263">
        <v>0</v>
      </c>
      <c r="K11" s="68">
        <v>1400</v>
      </c>
      <c r="L11" s="45">
        <v>700</v>
      </c>
      <c r="M11" s="264">
        <f t="shared" si="0"/>
        <v>6300</v>
      </c>
    </row>
    <row r="12" spans="1:13" ht="15.75" x14ac:dyDescent="0.25">
      <c r="A12" s="321"/>
      <c r="B12" s="66" t="s">
        <v>310</v>
      </c>
      <c r="C12" s="69" t="s">
        <v>311</v>
      </c>
      <c r="D12" s="45">
        <v>0</v>
      </c>
      <c r="E12" s="68">
        <v>1000</v>
      </c>
      <c r="F12" s="45">
        <v>1000</v>
      </c>
      <c r="G12" s="262">
        <v>0</v>
      </c>
      <c r="H12" s="263">
        <v>0</v>
      </c>
      <c r="I12" s="262">
        <v>0</v>
      </c>
      <c r="J12" s="263">
        <v>0</v>
      </c>
      <c r="K12" s="68">
        <v>0</v>
      </c>
      <c r="L12" s="45"/>
      <c r="M12" s="264">
        <f t="shared" si="0"/>
        <v>2000</v>
      </c>
    </row>
    <row r="13" spans="1:13" ht="15.75" x14ac:dyDescent="0.25">
      <c r="A13" s="321"/>
      <c r="B13" s="66" t="s">
        <v>310</v>
      </c>
      <c r="C13" s="69" t="s">
        <v>312</v>
      </c>
      <c r="D13" s="45">
        <v>0</v>
      </c>
      <c r="E13" s="68">
        <v>1400</v>
      </c>
      <c r="F13" s="45">
        <v>1400</v>
      </c>
      <c r="G13" s="262">
        <v>0</v>
      </c>
      <c r="H13" s="263">
        <v>0</v>
      </c>
      <c r="I13" s="262">
        <v>0</v>
      </c>
      <c r="J13" s="263">
        <v>0</v>
      </c>
      <c r="K13" s="68">
        <v>1400</v>
      </c>
      <c r="L13" s="45">
        <v>700</v>
      </c>
      <c r="M13" s="264">
        <f t="shared" si="0"/>
        <v>4900</v>
      </c>
    </row>
    <row r="14" spans="1:13" ht="15.75" x14ac:dyDescent="0.25">
      <c r="A14" s="321"/>
      <c r="B14" s="66" t="s">
        <v>313</v>
      </c>
      <c r="C14" s="69" t="s">
        <v>314</v>
      </c>
      <c r="D14" s="45">
        <v>2000</v>
      </c>
      <c r="E14" s="68">
        <v>0</v>
      </c>
      <c r="F14" s="45">
        <v>4000</v>
      </c>
      <c r="G14" s="262">
        <v>0</v>
      </c>
      <c r="H14" s="263">
        <v>0</v>
      </c>
      <c r="I14" s="262">
        <v>0</v>
      </c>
      <c r="J14" s="263">
        <v>0</v>
      </c>
      <c r="K14" s="68">
        <v>0</v>
      </c>
      <c r="L14" s="45"/>
      <c r="M14" s="264">
        <f t="shared" si="0"/>
        <v>6000</v>
      </c>
    </row>
    <row r="15" spans="1:13" ht="15.75" x14ac:dyDescent="0.25">
      <c r="A15" s="321"/>
      <c r="B15" s="66" t="s">
        <v>315</v>
      </c>
      <c r="C15" s="69" t="s">
        <v>293</v>
      </c>
      <c r="D15" s="45">
        <v>1960</v>
      </c>
      <c r="E15" s="68">
        <v>1960</v>
      </c>
      <c r="F15" s="45">
        <v>3920</v>
      </c>
      <c r="G15" s="262">
        <v>0</v>
      </c>
      <c r="H15" s="263">
        <v>0</v>
      </c>
      <c r="I15" s="262">
        <v>0</v>
      </c>
      <c r="J15" s="263">
        <v>0</v>
      </c>
      <c r="K15" s="68">
        <v>2500</v>
      </c>
      <c r="L15" s="45">
        <v>1250</v>
      </c>
      <c r="M15" s="264">
        <f t="shared" si="0"/>
        <v>11590</v>
      </c>
    </row>
    <row r="16" spans="1:13" ht="15.75" x14ac:dyDescent="0.25">
      <c r="A16" s="321"/>
      <c r="B16" s="66" t="s">
        <v>37</v>
      </c>
      <c r="C16" s="69" t="s">
        <v>316</v>
      </c>
      <c r="D16" s="45">
        <v>0</v>
      </c>
      <c r="E16" s="68">
        <v>9000</v>
      </c>
      <c r="F16" s="45">
        <v>9000</v>
      </c>
      <c r="G16" s="262">
        <v>0</v>
      </c>
      <c r="H16" s="263">
        <v>0</v>
      </c>
      <c r="I16" s="262">
        <v>0</v>
      </c>
      <c r="J16" s="263">
        <v>0</v>
      </c>
      <c r="K16" s="68">
        <v>9318.4</v>
      </c>
      <c r="L16" s="45">
        <v>4500</v>
      </c>
      <c r="M16" s="264">
        <f t="shared" si="0"/>
        <v>31818.400000000001</v>
      </c>
    </row>
    <row r="17" spans="1:13" ht="15.75" x14ac:dyDescent="0.25">
      <c r="A17" s="321"/>
      <c r="B17" s="66" t="s">
        <v>317</v>
      </c>
      <c r="C17" s="69" t="s">
        <v>180</v>
      </c>
      <c r="D17" s="45">
        <v>6286.8</v>
      </c>
      <c r="E17" s="68">
        <v>6045</v>
      </c>
      <c r="F17" s="45">
        <v>6045</v>
      </c>
      <c r="G17" s="262">
        <v>0</v>
      </c>
      <c r="H17" s="263">
        <v>0</v>
      </c>
      <c r="I17" s="262">
        <v>0</v>
      </c>
      <c r="J17" s="263">
        <v>0</v>
      </c>
      <c r="K17" s="68">
        <v>6286.8</v>
      </c>
      <c r="L17" s="45">
        <v>3143.4</v>
      </c>
      <c r="M17" s="264">
        <f t="shared" si="0"/>
        <v>27807</v>
      </c>
    </row>
    <row r="18" spans="1:13" ht="15.75" x14ac:dyDescent="0.25">
      <c r="A18" s="321"/>
      <c r="B18" s="66" t="s">
        <v>318</v>
      </c>
      <c r="C18" s="69" t="s">
        <v>278</v>
      </c>
      <c r="D18" s="45">
        <v>2000</v>
      </c>
      <c r="E18" s="68">
        <v>2000</v>
      </c>
      <c r="F18" s="45">
        <v>2000</v>
      </c>
      <c r="G18" s="262">
        <v>0</v>
      </c>
      <c r="H18" s="263">
        <v>0</v>
      </c>
      <c r="I18" s="262">
        <v>0</v>
      </c>
      <c r="J18" s="263">
        <v>0</v>
      </c>
      <c r="K18" s="68">
        <v>2000</v>
      </c>
      <c r="L18" s="45">
        <v>1018.5</v>
      </c>
      <c r="M18" s="264">
        <f t="shared" si="0"/>
        <v>9018.5</v>
      </c>
    </row>
    <row r="19" spans="1:13" ht="15.75" x14ac:dyDescent="0.25">
      <c r="A19" s="321"/>
      <c r="B19" s="66" t="s">
        <v>319</v>
      </c>
      <c r="C19" s="69" t="s">
        <v>320</v>
      </c>
      <c r="D19" s="45">
        <v>0</v>
      </c>
      <c r="E19" s="68">
        <v>700</v>
      </c>
      <c r="F19" s="45">
        <v>1400</v>
      </c>
      <c r="G19" s="262">
        <v>0</v>
      </c>
      <c r="H19" s="263">
        <v>0</v>
      </c>
      <c r="I19" s="262">
        <v>0</v>
      </c>
      <c r="J19" s="263">
        <v>0</v>
      </c>
      <c r="K19" s="68">
        <v>700</v>
      </c>
      <c r="L19" s="45">
        <v>350</v>
      </c>
      <c r="M19" s="264">
        <f t="shared" si="0"/>
        <v>3150</v>
      </c>
    </row>
    <row r="20" spans="1:13" ht="15.75" x14ac:dyDescent="0.25">
      <c r="A20" s="321"/>
      <c r="B20" s="66" t="s">
        <v>321</v>
      </c>
      <c r="C20" s="69" t="s">
        <v>236</v>
      </c>
      <c r="D20" s="45">
        <v>0</v>
      </c>
      <c r="E20" s="68">
        <v>800</v>
      </c>
      <c r="F20" s="45">
        <v>800</v>
      </c>
      <c r="G20" s="262">
        <v>0</v>
      </c>
      <c r="H20" s="263">
        <v>0</v>
      </c>
      <c r="I20" s="262">
        <v>0</v>
      </c>
      <c r="J20" s="263">
        <v>0</v>
      </c>
      <c r="K20" s="68">
        <v>0</v>
      </c>
      <c r="L20" s="45">
        <v>800</v>
      </c>
      <c r="M20" s="264">
        <f t="shared" si="0"/>
        <v>2400</v>
      </c>
    </row>
    <row r="21" spans="1:13" ht="15.75" x14ac:dyDescent="0.25">
      <c r="A21" s="321"/>
      <c r="B21" s="66" t="s">
        <v>322</v>
      </c>
      <c r="C21" s="69" t="s">
        <v>225</v>
      </c>
      <c r="D21" s="45">
        <v>1000</v>
      </c>
      <c r="E21" s="68">
        <v>1000</v>
      </c>
      <c r="F21" s="45">
        <v>1005</v>
      </c>
      <c r="G21" s="262">
        <v>0</v>
      </c>
      <c r="H21" s="263">
        <v>0</v>
      </c>
      <c r="I21" s="262">
        <v>0</v>
      </c>
      <c r="J21" s="263">
        <v>0</v>
      </c>
      <c r="K21" s="68">
        <v>1005</v>
      </c>
      <c r="L21" s="45">
        <v>536</v>
      </c>
      <c r="M21" s="264">
        <f t="shared" si="0"/>
        <v>4546</v>
      </c>
    </row>
    <row r="22" spans="1:13" ht="15.75" x14ac:dyDescent="0.25">
      <c r="A22" s="321"/>
      <c r="B22" s="66" t="s">
        <v>317</v>
      </c>
      <c r="C22" s="69" t="s">
        <v>323</v>
      </c>
      <c r="D22" s="45">
        <v>0</v>
      </c>
      <c r="E22" s="68">
        <v>0</v>
      </c>
      <c r="F22" s="45">
        <v>1209</v>
      </c>
      <c r="G22" s="262">
        <v>0</v>
      </c>
      <c r="H22" s="263">
        <v>0</v>
      </c>
      <c r="I22" s="262">
        <v>0</v>
      </c>
      <c r="J22" s="263">
        <v>0</v>
      </c>
      <c r="K22" s="68">
        <v>0</v>
      </c>
      <c r="L22" s="45"/>
      <c r="M22" s="264">
        <f t="shared" si="0"/>
        <v>1209</v>
      </c>
    </row>
    <row r="23" spans="1:13" ht="15.75" x14ac:dyDescent="0.25">
      <c r="A23" s="321"/>
      <c r="B23" s="66" t="s">
        <v>317</v>
      </c>
      <c r="C23" s="69" t="s">
        <v>324</v>
      </c>
      <c r="D23" s="45">
        <v>0</v>
      </c>
      <c r="E23" s="68">
        <v>0</v>
      </c>
      <c r="F23" s="45">
        <v>5077.8</v>
      </c>
      <c r="G23" s="262">
        <v>0</v>
      </c>
      <c r="H23" s="263">
        <v>0</v>
      </c>
      <c r="I23" s="262">
        <v>0</v>
      </c>
      <c r="J23" s="263">
        <v>0</v>
      </c>
      <c r="K23" s="68">
        <v>0</v>
      </c>
      <c r="L23" s="45">
        <v>3000</v>
      </c>
      <c r="M23" s="264">
        <f t="shared" si="0"/>
        <v>8077.8</v>
      </c>
    </row>
    <row r="24" spans="1:13" ht="15.75" x14ac:dyDescent="0.25">
      <c r="A24" s="321"/>
      <c r="B24" s="66" t="s">
        <v>325</v>
      </c>
      <c r="C24" s="69" t="s">
        <v>326</v>
      </c>
      <c r="D24" s="45">
        <v>0</v>
      </c>
      <c r="E24" s="68">
        <v>0</v>
      </c>
      <c r="F24" s="45">
        <v>1440</v>
      </c>
      <c r="G24" s="262">
        <v>0</v>
      </c>
      <c r="H24" s="263">
        <v>0</v>
      </c>
      <c r="I24" s="262">
        <v>0</v>
      </c>
      <c r="J24" s="263">
        <v>0</v>
      </c>
      <c r="K24" s="68">
        <v>0</v>
      </c>
      <c r="L24" s="45"/>
      <c r="M24" s="264">
        <f t="shared" si="0"/>
        <v>1440</v>
      </c>
    </row>
    <row r="25" spans="1:13" ht="15.75" x14ac:dyDescent="0.25">
      <c r="A25" s="321"/>
      <c r="B25" s="66" t="s">
        <v>327</v>
      </c>
      <c r="C25" s="69" t="s">
        <v>328</v>
      </c>
      <c r="D25" s="45">
        <v>0</v>
      </c>
      <c r="E25" s="68">
        <v>0</v>
      </c>
      <c r="F25" s="45">
        <v>2000</v>
      </c>
      <c r="G25" s="262">
        <v>0</v>
      </c>
      <c r="H25" s="263">
        <v>0</v>
      </c>
      <c r="I25" s="262">
        <v>0</v>
      </c>
      <c r="J25" s="263">
        <v>0</v>
      </c>
      <c r="K25" s="68">
        <v>2000</v>
      </c>
      <c r="L25" s="45">
        <v>1000</v>
      </c>
      <c r="M25" s="264">
        <f t="shared" si="0"/>
        <v>5000</v>
      </c>
    </row>
    <row r="26" spans="1:13" ht="15.75" x14ac:dyDescent="0.25">
      <c r="A26" s="321"/>
      <c r="B26" s="66" t="s">
        <v>329</v>
      </c>
      <c r="C26" s="69" t="s">
        <v>35</v>
      </c>
      <c r="D26" s="45">
        <v>0</v>
      </c>
      <c r="E26" s="68">
        <v>0</v>
      </c>
      <c r="F26" s="45">
        <v>3000</v>
      </c>
      <c r="G26" s="262">
        <v>0</v>
      </c>
      <c r="H26" s="263">
        <v>0</v>
      </c>
      <c r="I26" s="262">
        <v>0</v>
      </c>
      <c r="J26" s="263">
        <v>0</v>
      </c>
      <c r="K26" s="68">
        <v>0</v>
      </c>
      <c r="L26" s="45"/>
      <c r="M26" s="264">
        <f t="shared" si="0"/>
        <v>3000</v>
      </c>
    </row>
    <row r="27" spans="1:13" ht="16.5" thickBot="1" x14ac:dyDescent="0.3">
      <c r="A27" s="321"/>
      <c r="B27" s="66" t="s">
        <v>231</v>
      </c>
      <c r="C27" s="69" t="s">
        <v>330</v>
      </c>
      <c r="D27" s="265">
        <v>2000</v>
      </c>
      <c r="E27" s="70">
        <v>2000</v>
      </c>
      <c r="F27" s="45">
        <v>2000</v>
      </c>
      <c r="G27" s="253">
        <v>0</v>
      </c>
      <c r="H27" s="266">
        <v>0</v>
      </c>
      <c r="I27" s="253">
        <v>0</v>
      </c>
      <c r="J27" s="266">
        <v>0</v>
      </c>
      <c r="K27" s="70">
        <v>2000</v>
      </c>
      <c r="L27" s="265">
        <v>1000</v>
      </c>
      <c r="M27" s="267">
        <f t="shared" si="0"/>
        <v>9000</v>
      </c>
    </row>
    <row r="28" spans="1:13" ht="18.75" thickBot="1" x14ac:dyDescent="0.3">
      <c r="A28" s="196"/>
      <c r="B28" s="307" t="s">
        <v>105</v>
      </c>
      <c r="C28" s="308"/>
      <c r="D28" s="169">
        <f>SUM(D3:D27)</f>
        <v>47002.39</v>
      </c>
      <c r="E28" s="169">
        <f>SUM(E3:E27)</f>
        <v>45661</v>
      </c>
      <c r="F28" s="199">
        <f>SUM(F3:F27)</f>
        <v>74787.710000000006</v>
      </c>
      <c r="G28" s="268">
        <v>0</v>
      </c>
      <c r="H28" s="268">
        <v>0</v>
      </c>
      <c r="I28" s="268">
        <v>0</v>
      </c>
      <c r="J28" s="268">
        <v>0</v>
      </c>
      <c r="K28" s="169">
        <f>SUM(K3:K27)</f>
        <v>51701.200000000004</v>
      </c>
      <c r="L28" s="269">
        <f>SUM(L3:L27)</f>
        <v>29543.4</v>
      </c>
      <c r="M28" s="199">
        <f>SUM(M3:M27)</f>
        <v>248695.69999999998</v>
      </c>
    </row>
  </sheetData>
  <sheetProtection password="CCE2" sheet="1" objects="1" scenarios="1"/>
  <mergeCells count="4">
    <mergeCell ref="A1:M1"/>
    <mergeCell ref="A3:A4"/>
    <mergeCell ref="A6:A27"/>
    <mergeCell ref="B28:C2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Julho 2010 a Junho 2011</vt:lpstr>
      <vt:lpstr>Julho 2011 a Junho 2012</vt:lpstr>
      <vt:lpstr>Julho 2012 a Junho 2013</vt:lpstr>
      <vt:lpstr>Julho 2013 a Junho 2014</vt:lpstr>
      <vt:lpstr>Julho 2014 Junho 2015</vt:lpstr>
      <vt:lpstr>Junho a Dezembro 2015</vt:lpstr>
      <vt:lpstr>Abril a Dez 2016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cp:keywords/>
  <dc:description/>
  <cp:lastModifiedBy>Ednei Egalon Pereira</cp:lastModifiedBy>
  <cp:revision/>
  <dcterms:created xsi:type="dcterms:W3CDTF">2017-03-30T18:01:29Z</dcterms:created>
  <dcterms:modified xsi:type="dcterms:W3CDTF">2017-04-03T20:03:23Z</dcterms:modified>
  <cp:category/>
  <cp:contentStatus/>
</cp:coreProperties>
</file>