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\OneDrive\Desktop\Projetos\Câmara Municipal de Volta Redonda\"/>
    </mc:Choice>
  </mc:AlternateContent>
  <xr:revisionPtr revIDLastSave="0" documentId="13_ncr:1_{80764C5F-13D1-46FE-9996-A373B2AFEE3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ERREO" sheetId="13" r:id="rId1"/>
    <sheet name="2 PVTO" sheetId="14" r:id="rId2"/>
  </sheets>
  <definedNames>
    <definedName name="_xlnm.Print_Area" localSheetId="1">'2 PVTO'!$A$1:$S$31</definedName>
    <definedName name="_xlnm.Print_Area" localSheetId="0">TERREO!$A$1:$T$35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9" i="13" l="1"/>
  <c r="M6" i="14"/>
  <c r="M64" i="14"/>
  <c r="M63" i="14"/>
  <c r="D65" i="14"/>
  <c r="E65" i="14"/>
  <c r="F65" i="14"/>
  <c r="G65" i="14"/>
  <c r="H65" i="14"/>
  <c r="I65" i="14"/>
  <c r="J65" i="14"/>
  <c r="K65" i="14"/>
  <c r="L65" i="14"/>
  <c r="C65" i="14"/>
  <c r="G35" i="13"/>
  <c r="F35" i="13"/>
  <c r="E35" i="13"/>
  <c r="D35" i="13"/>
  <c r="H35" i="13"/>
  <c r="I35" i="13"/>
  <c r="J35" i="13"/>
  <c r="K35" i="13"/>
  <c r="L35" i="13"/>
  <c r="M35" i="13"/>
  <c r="C35" i="13"/>
  <c r="M38" i="14"/>
  <c r="M39" i="14"/>
  <c r="M52" i="14"/>
  <c r="M53" i="14"/>
  <c r="M48" i="14"/>
  <c r="M49" i="14"/>
  <c r="M60" i="14"/>
  <c r="M59" i="14"/>
  <c r="M42" i="14"/>
  <c r="M62" i="14"/>
  <c r="M61" i="14"/>
  <c r="M58" i="14"/>
  <c r="M57" i="14"/>
  <c r="M56" i="14"/>
  <c r="M55" i="14"/>
  <c r="M54" i="14"/>
  <c r="M51" i="14"/>
  <c r="M50" i="14"/>
  <c r="M40" i="14"/>
  <c r="M41" i="14"/>
  <c r="M43" i="14"/>
  <c r="M44" i="14"/>
  <c r="M45" i="14"/>
  <c r="M46" i="14"/>
  <c r="M47" i="14"/>
  <c r="M37" i="14"/>
  <c r="M36" i="14"/>
  <c r="M35" i="14"/>
  <c r="M34" i="14"/>
  <c r="M33" i="14"/>
  <c r="M32" i="14"/>
  <c r="M31" i="14"/>
  <c r="M30" i="14"/>
  <c r="M29" i="14"/>
  <c r="M28" i="14"/>
  <c r="M27" i="14"/>
  <c r="M26" i="14"/>
  <c r="M25" i="14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N27" i="13"/>
  <c r="N28" i="13"/>
  <c r="N30" i="13"/>
  <c r="N31" i="13"/>
  <c r="N32" i="13"/>
  <c r="N33" i="13"/>
  <c r="N34" i="13"/>
  <c r="N16" i="13"/>
  <c r="N17" i="13"/>
  <c r="N18" i="13"/>
  <c r="N19" i="13"/>
  <c r="N20" i="13"/>
  <c r="N21" i="13"/>
  <c r="N22" i="13"/>
  <c r="N23" i="13"/>
  <c r="N24" i="13"/>
  <c r="N25" i="13"/>
  <c r="N26" i="13"/>
  <c r="N7" i="13"/>
  <c r="N8" i="13"/>
  <c r="N9" i="13"/>
  <c r="N10" i="13"/>
  <c r="N11" i="13"/>
  <c r="N12" i="13"/>
  <c r="N13" i="13"/>
  <c r="N14" i="13"/>
  <c r="N15" i="13"/>
  <c r="N6" i="13"/>
  <c r="M65" i="14" l="1"/>
  <c r="N35" i="13"/>
  <c r="P35" i="13" l="1"/>
  <c r="Q35" i="13"/>
</calcChain>
</file>

<file path=xl/sharedStrings.xml><?xml version="1.0" encoding="utf-8"?>
<sst xmlns="http://schemas.openxmlformats.org/spreadsheetml/2006/main" count="120" uniqueCount="103">
  <si>
    <t>LED</t>
  </si>
  <si>
    <t>TUG's</t>
  </si>
  <si>
    <t>TOMADAS E EQUIP. (W)</t>
  </si>
  <si>
    <t>POT TOTAL (W)</t>
  </si>
  <si>
    <t>F.D.</t>
  </si>
  <si>
    <t>DEMANDA (VA)</t>
  </si>
  <si>
    <t>IN (A)</t>
  </si>
  <si>
    <t>PROTEÇÃO</t>
  </si>
  <si>
    <t>DR (mA)</t>
  </si>
  <si>
    <t>CONDUTOR FASE (mm²)</t>
  </si>
  <si>
    <t>LÂMPADAS (W)</t>
  </si>
  <si>
    <t>CIRCUITO</t>
  </si>
  <si>
    <t xml:space="preserve">QUADRO DE CARGAS - CÂMARA MUNICIPAL DE VOLTA REDONDA - TERREO </t>
  </si>
  <si>
    <t>JARDIM / AREA EXTERNA</t>
  </si>
  <si>
    <t>Refletor</t>
  </si>
  <si>
    <t>INFORMAÇÕES / ATENDIMENTO</t>
  </si>
  <si>
    <t>LICITAÇÃO</t>
  </si>
  <si>
    <t>SALÃO NOBRE</t>
  </si>
  <si>
    <t>MANUTENÇÃO / BANH. MANUT.</t>
  </si>
  <si>
    <t>SECRETÁRIA</t>
  </si>
  <si>
    <t>DIRETORIA GERAL /  BANH.</t>
  </si>
  <si>
    <t>HALL ESCADA</t>
  </si>
  <si>
    <t>DIVISÃO DE EXPEDIENTE</t>
  </si>
  <si>
    <t>SALA AR CONDICONADO</t>
  </si>
  <si>
    <t>CORREDOR / ARQUIVO MORTO DDA</t>
  </si>
  <si>
    <t>ALMOXARIFADO</t>
  </si>
  <si>
    <t>TESOURARIA</t>
  </si>
  <si>
    <t>CORREDOR 2</t>
  </si>
  <si>
    <t>CONTABILIDADE</t>
  </si>
  <si>
    <t>SANT. FEMININO / MASCULINO</t>
  </si>
  <si>
    <t>ARQUIVO GERAL</t>
  </si>
  <si>
    <t xml:space="preserve">DPE </t>
  </si>
  <si>
    <t>ARQUIVO DPE</t>
  </si>
  <si>
    <t>GUARDA MUNICIPAL</t>
  </si>
  <si>
    <t>DEPÓSITO PATRIMÔNIO</t>
  </si>
  <si>
    <t>PATRIMÔNIO</t>
  </si>
  <si>
    <t>CASA DE FORÇA</t>
  </si>
  <si>
    <t>HALL / HALL ELEVADOR</t>
  </si>
  <si>
    <t xml:space="preserve">PRESIDENCIA / BANH. </t>
  </si>
  <si>
    <t>ELEVADOR</t>
  </si>
  <si>
    <t>SALA DE IMPRENSA</t>
  </si>
  <si>
    <t>CODECON</t>
  </si>
  <si>
    <t>INFORMATICA</t>
  </si>
  <si>
    <t>DIVISÃO CERIMONIAL</t>
  </si>
  <si>
    <t>AR CONDICIONADO  (BTU / W)</t>
  </si>
  <si>
    <t>QUADRO DE CARGAS - CÂMARA MUNICIPAL DE VOLTA REDONDA - 2 PAVIMENTO</t>
  </si>
  <si>
    <t>AMBIENTE</t>
  </si>
  <si>
    <t>JURIDICO</t>
  </si>
  <si>
    <t>VEREADOR 01</t>
  </si>
  <si>
    <t>ASSESSOR 01</t>
  </si>
  <si>
    <t>VEREADOR 02</t>
  </si>
  <si>
    <t>ASSESSOR 02</t>
  </si>
  <si>
    <t>VEREADOR 03</t>
  </si>
  <si>
    <t>ASSESSOR 03</t>
  </si>
  <si>
    <t>VEREADOR 04</t>
  </si>
  <si>
    <t>ASSESSOR 04</t>
  </si>
  <si>
    <t>VEREADOR 05</t>
  </si>
  <si>
    <t>ASSESSOR 05</t>
  </si>
  <si>
    <t>VEREADOR 06</t>
  </si>
  <si>
    <t>ASSESSOR 06</t>
  </si>
  <si>
    <t>VEREADOR 07</t>
  </si>
  <si>
    <t>ASSESSOR 07</t>
  </si>
  <si>
    <t>VEREADOR 08</t>
  </si>
  <si>
    <t>ASSESSOR 08</t>
  </si>
  <si>
    <t>VEREADOR 09</t>
  </si>
  <si>
    <t>ASSESSOR 09</t>
  </si>
  <si>
    <t>VEREADOR 10</t>
  </si>
  <si>
    <t>ASSESSOR 10</t>
  </si>
  <si>
    <t>VEREADOR 11</t>
  </si>
  <si>
    <t>ASSESSOR 11</t>
  </si>
  <si>
    <t>VEREADOR 12</t>
  </si>
  <si>
    <t>ASSESSOR 12</t>
  </si>
  <si>
    <t>VEREADOR 13</t>
  </si>
  <si>
    <t>ASSESSOR 13</t>
  </si>
  <si>
    <t>VEREADOR 14</t>
  </si>
  <si>
    <t>ASSESSOR 14</t>
  </si>
  <si>
    <t>VEREADOR 15</t>
  </si>
  <si>
    <t>ASSESSOR 15</t>
  </si>
  <si>
    <t>VEREADOR 16</t>
  </si>
  <si>
    <t>ASSESSOR 16</t>
  </si>
  <si>
    <t>PLENARIO</t>
  </si>
  <si>
    <t>COPA</t>
  </si>
  <si>
    <t>AR CONDICIONADO</t>
  </si>
  <si>
    <t>VEREADOR 17</t>
  </si>
  <si>
    <t>ASSESSOR 17</t>
  </si>
  <si>
    <t>VEREADOR 18</t>
  </si>
  <si>
    <t>ASSESSOR 18</t>
  </si>
  <si>
    <t>VEREADOR 19</t>
  </si>
  <si>
    <t>ASSESSOR 19</t>
  </si>
  <si>
    <t>VEREADOR 20</t>
  </si>
  <si>
    <t>ASSESSOR 20</t>
  </si>
  <si>
    <t>VEREADOR 21</t>
  </si>
  <si>
    <t>ASSESSOR 21</t>
  </si>
  <si>
    <t>BANH. MASCULINO</t>
  </si>
  <si>
    <t>BANH. FEMININO</t>
  </si>
  <si>
    <t>CONTROLE INTERNO</t>
  </si>
  <si>
    <t>REPROGRAFIA</t>
  </si>
  <si>
    <t>REPROGRAFIA 2</t>
  </si>
  <si>
    <t>COMUNICAÇÃO CCD</t>
  </si>
  <si>
    <t>SERVIDOR</t>
  </si>
  <si>
    <t>CORREDOR</t>
  </si>
  <si>
    <t>TELEFONIA</t>
  </si>
  <si>
    <t>ILUMINAÇÃO PROJETO PLENARIO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</si>
</sst>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7" xfId="0" applyBorder="1" applyAlignment="1"/>
    <xf numFmtId="0" fontId="0" fillId="0" borderId="1" xfId="0" applyBorder="1" applyAlignment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/>
    <xf numFmtId="0" fontId="0" fillId="0" borderId="20" xfId="0" applyBorder="1" applyAlignment="1">
      <alignment vertical="center"/>
    </xf>
    <xf numFmtId="0" fontId="2" fillId="0" borderId="24" xfId="0" applyFont="1" applyBorder="1" applyAlignment="1">
      <alignment vertical="center"/>
    </xf>
    <xf numFmtId="164" fontId="2" fillId="0" borderId="2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065BB-587C-4F4D-B4F8-2F4631CBA833}">
  <sheetPr>
    <pageSetUpPr fitToPage="1"/>
  </sheetPr>
  <dimension ref="A1:T35"/>
  <sheetViews>
    <sheetView zoomScale="85" zoomScaleNormal="85" workbookViewId="0">
      <selection activeCell="J4" sqref="J1:J1048576"/>
    </sheetView>
  </sheetViews>
  <sheetFormatPr defaultRowHeight="15" x14ac:dyDescent="0.25"/>
  <cols>
    <col min="2" max="2" width="35.85546875" customWidth="1"/>
    <col min="7" max="7" width="10.7109375" customWidth="1"/>
    <col min="8" max="8" width="10.28515625" customWidth="1"/>
    <col min="13" max="13" width="12.42578125" bestFit="1" customWidth="1"/>
    <col min="15" max="17" width="0" hidden="1" customWidth="1"/>
    <col min="18" max="18" width="14.28515625" hidden="1" customWidth="1"/>
    <col min="19" max="19" width="12.5703125" hidden="1" customWidth="1"/>
    <col min="20" max="20" width="0" hidden="1" customWidth="1"/>
  </cols>
  <sheetData>
    <row r="1" spans="1:20" ht="15" customHeight="1" x14ac:dyDescent="0.25">
      <c r="B1" s="53" t="s">
        <v>12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5"/>
    </row>
    <row r="2" spans="1:20" ht="15.75" customHeight="1" thickBot="1" x14ac:dyDescent="0.3">
      <c r="B2" s="56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8"/>
    </row>
    <row r="3" spans="1:20" ht="15" customHeight="1" x14ac:dyDescent="0.25">
      <c r="A3" s="36"/>
      <c r="B3" s="37" t="s">
        <v>46</v>
      </c>
      <c r="C3" s="40" t="s">
        <v>10</v>
      </c>
      <c r="D3" s="41"/>
      <c r="E3" s="41"/>
      <c r="F3" s="41"/>
      <c r="G3" s="18" t="s">
        <v>2</v>
      </c>
      <c r="H3" s="18"/>
      <c r="I3" s="50" t="s">
        <v>44</v>
      </c>
      <c r="J3" s="50"/>
      <c r="K3" s="50"/>
      <c r="L3" s="50"/>
      <c r="M3" s="17" t="s">
        <v>39</v>
      </c>
      <c r="N3" s="42" t="s">
        <v>3</v>
      </c>
      <c r="O3" s="45" t="s">
        <v>4</v>
      </c>
      <c r="P3" s="59" t="s">
        <v>5</v>
      </c>
      <c r="Q3" s="45" t="s">
        <v>6</v>
      </c>
      <c r="R3" s="59" t="s">
        <v>9</v>
      </c>
      <c r="S3" s="45" t="s">
        <v>7</v>
      </c>
      <c r="T3" s="64" t="s">
        <v>8</v>
      </c>
    </row>
    <row r="4" spans="1:20" x14ac:dyDescent="0.25">
      <c r="A4" s="36"/>
      <c r="B4" s="38"/>
      <c r="C4" s="48" t="s">
        <v>0</v>
      </c>
      <c r="D4" s="51"/>
      <c r="E4" s="50" t="s">
        <v>14</v>
      </c>
      <c r="F4" s="50"/>
      <c r="G4" s="48" t="s">
        <v>1</v>
      </c>
      <c r="H4" s="49"/>
      <c r="I4" s="19">
        <v>12000</v>
      </c>
      <c r="J4" s="15">
        <v>18000</v>
      </c>
      <c r="K4" s="15">
        <v>30000</v>
      </c>
      <c r="L4" s="15">
        <v>60000</v>
      </c>
      <c r="M4" s="47">
        <v>10000</v>
      </c>
      <c r="N4" s="43"/>
      <c r="O4" s="46"/>
      <c r="P4" s="60"/>
      <c r="Q4" s="46"/>
      <c r="R4" s="60"/>
      <c r="S4" s="46"/>
      <c r="T4" s="65"/>
    </row>
    <row r="5" spans="1:20" ht="15.75" thickBot="1" x14ac:dyDescent="0.3">
      <c r="A5" s="36"/>
      <c r="B5" s="39"/>
      <c r="C5" s="11">
        <v>18</v>
      </c>
      <c r="D5" s="5">
        <v>24</v>
      </c>
      <c r="E5" s="5">
        <v>70</v>
      </c>
      <c r="F5" s="5">
        <v>150</v>
      </c>
      <c r="G5" s="5">
        <v>100</v>
      </c>
      <c r="H5" s="5">
        <v>300</v>
      </c>
      <c r="I5" s="15">
        <v>1500</v>
      </c>
      <c r="J5" s="15">
        <v>2100</v>
      </c>
      <c r="K5" s="15"/>
      <c r="L5" s="15">
        <v>7200</v>
      </c>
      <c r="M5" s="52"/>
      <c r="N5" s="44"/>
      <c r="O5" s="47"/>
      <c r="P5" s="61"/>
      <c r="Q5" s="62"/>
      <c r="R5" s="63"/>
      <c r="S5" s="62"/>
      <c r="T5" s="66"/>
    </row>
    <row r="6" spans="1:20" ht="24" customHeight="1" x14ac:dyDescent="0.25">
      <c r="A6" s="12">
        <v>1</v>
      </c>
      <c r="B6" s="13" t="s">
        <v>13</v>
      </c>
      <c r="C6" s="13"/>
      <c r="D6" s="13">
        <v>17</v>
      </c>
      <c r="E6" s="13">
        <v>4</v>
      </c>
      <c r="F6" s="13">
        <v>28</v>
      </c>
      <c r="G6" s="13"/>
      <c r="H6" s="13"/>
      <c r="I6" s="1"/>
      <c r="J6" s="1"/>
      <c r="K6" s="1"/>
      <c r="L6" s="1"/>
      <c r="M6" s="1"/>
      <c r="N6" s="2">
        <f t="shared" ref="N6:N34" si="0">(C6*$C$5)+(D6*$D$5)+(E6*$E$5)+(F6*$F$5)+(G6*$G$5)+(I6*$I$5)</f>
        <v>4888</v>
      </c>
      <c r="O6" s="10"/>
      <c r="P6" s="10"/>
      <c r="Q6" s="3"/>
      <c r="R6" s="2"/>
      <c r="S6" s="1"/>
      <c r="T6" s="6"/>
    </row>
    <row r="7" spans="1:20" ht="24" customHeight="1" x14ac:dyDescent="0.25">
      <c r="A7" s="14">
        <v>2</v>
      </c>
      <c r="B7" s="1" t="s">
        <v>15</v>
      </c>
      <c r="C7" s="1">
        <v>24</v>
      </c>
      <c r="D7" s="14"/>
      <c r="E7" s="14"/>
      <c r="F7" s="14"/>
      <c r="G7" s="14">
        <v>8</v>
      </c>
      <c r="H7" s="14"/>
      <c r="I7" s="14"/>
      <c r="J7" s="14"/>
      <c r="K7" s="1"/>
      <c r="L7" s="1">
        <v>1</v>
      </c>
      <c r="M7" s="1"/>
      <c r="N7" s="2">
        <f t="shared" si="0"/>
        <v>1232</v>
      </c>
      <c r="O7" s="10"/>
      <c r="P7" s="10"/>
      <c r="Q7" s="3"/>
      <c r="R7" s="2"/>
      <c r="S7" s="1"/>
      <c r="T7" s="6"/>
    </row>
    <row r="8" spans="1:20" ht="24" customHeight="1" x14ac:dyDescent="0.25">
      <c r="A8" s="14">
        <v>3</v>
      </c>
      <c r="B8" s="1" t="s">
        <v>16</v>
      </c>
      <c r="C8" s="1">
        <v>1</v>
      </c>
      <c r="D8" s="14">
        <v>1</v>
      </c>
      <c r="E8" s="14"/>
      <c r="F8" s="14"/>
      <c r="G8" s="14">
        <v>4</v>
      </c>
      <c r="H8" s="14"/>
      <c r="I8" s="14"/>
      <c r="J8" s="14"/>
      <c r="K8" s="1"/>
      <c r="L8" s="1"/>
      <c r="M8" s="1"/>
      <c r="N8" s="2">
        <f t="shared" si="0"/>
        <v>442</v>
      </c>
      <c r="O8" s="10"/>
      <c r="P8" s="10"/>
      <c r="Q8" s="3"/>
      <c r="R8" s="2"/>
      <c r="S8" s="1"/>
      <c r="T8" s="6"/>
    </row>
    <row r="9" spans="1:20" ht="24" customHeight="1" x14ac:dyDescent="0.25">
      <c r="A9" s="14">
        <v>4</v>
      </c>
      <c r="B9" s="14" t="s">
        <v>17</v>
      </c>
      <c r="C9" s="14">
        <v>12</v>
      </c>
      <c r="D9" s="14"/>
      <c r="E9" s="14"/>
      <c r="F9" s="14"/>
      <c r="G9" s="14">
        <v>6</v>
      </c>
      <c r="H9" s="14"/>
      <c r="I9" s="14"/>
      <c r="J9" s="14"/>
      <c r="K9" s="1"/>
      <c r="L9" s="1"/>
      <c r="M9" s="1"/>
      <c r="N9" s="2">
        <f t="shared" si="0"/>
        <v>816</v>
      </c>
      <c r="O9" s="10"/>
      <c r="P9" s="10"/>
      <c r="Q9" s="3"/>
      <c r="R9" s="2"/>
      <c r="S9" s="1"/>
      <c r="T9" s="6"/>
    </row>
    <row r="10" spans="1:20" ht="24" customHeight="1" x14ac:dyDescent="0.25">
      <c r="A10" s="14">
        <v>5</v>
      </c>
      <c r="B10" s="14" t="s">
        <v>18</v>
      </c>
      <c r="C10" s="14">
        <v>5</v>
      </c>
      <c r="D10" s="14"/>
      <c r="E10" s="14"/>
      <c r="F10" s="14"/>
      <c r="G10" s="14">
        <v>3</v>
      </c>
      <c r="H10" s="14"/>
      <c r="I10" s="14"/>
      <c r="J10" s="14"/>
      <c r="K10" s="1"/>
      <c r="L10" s="1"/>
      <c r="M10" s="1"/>
      <c r="N10" s="2">
        <f t="shared" si="0"/>
        <v>390</v>
      </c>
      <c r="O10" s="10"/>
      <c r="P10" s="10"/>
      <c r="Q10" s="3"/>
      <c r="R10" s="2"/>
      <c r="S10" s="1"/>
      <c r="T10" s="6"/>
    </row>
    <row r="11" spans="1:20" ht="24" customHeight="1" x14ac:dyDescent="0.25">
      <c r="A11" s="14">
        <v>6</v>
      </c>
      <c r="B11" s="14" t="s">
        <v>19</v>
      </c>
      <c r="C11" s="14">
        <v>2</v>
      </c>
      <c r="D11" s="14"/>
      <c r="E11" s="14"/>
      <c r="F11" s="14"/>
      <c r="G11" s="14">
        <v>3</v>
      </c>
      <c r="H11" s="14"/>
      <c r="I11" s="14">
        <v>1</v>
      </c>
      <c r="J11" s="14"/>
      <c r="K11" s="1"/>
      <c r="L11" s="1"/>
      <c r="M11" s="1"/>
      <c r="N11" s="2">
        <f t="shared" si="0"/>
        <v>1836</v>
      </c>
      <c r="O11" s="10"/>
      <c r="P11" s="10"/>
      <c r="Q11" s="3"/>
      <c r="R11" s="2"/>
      <c r="S11" s="1"/>
      <c r="T11" s="6"/>
    </row>
    <row r="12" spans="1:20" ht="24" customHeight="1" x14ac:dyDescent="0.25">
      <c r="A12" s="14">
        <v>7</v>
      </c>
      <c r="B12" s="14" t="s">
        <v>20</v>
      </c>
      <c r="C12" s="14">
        <v>4</v>
      </c>
      <c r="D12" s="14">
        <v>1</v>
      </c>
      <c r="E12" s="14"/>
      <c r="F12" s="14"/>
      <c r="G12" s="14">
        <v>6</v>
      </c>
      <c r="H12" s="14"/>
      <c r="I12" s="14">
        <v>1</v>
      </c>
      <c r="J12" s="14"/>
      <c r="K12" s="1"/>
      <c r="L12" s="1"/>
      <c r="M12" s="1"/>
      <c r="N12" s="2">
        <f t="shared" si="0"/>
        <v>2196</v>
      </c>
      <c r="O12" s="10"/>
      <c r="P12" s="10"/>
      <c r="Q12" s="3"/>
      <c r="R12" s="2"/>
      <c r="S12" s="1"/>
      <c r="T12" s="6"/>
    </row>
    <row r="13" spans="1:20" ht="24" customHeight="1" x14ac:dyDescent="0.25">
      <c r="A13" s="14">
        <v>8</v>
      </c>
      <c r="B13" s="14" t="s">
        <v>21</v>
      </c>
      <c r="C13" s="1">
        <v>14</v>
      </c>
      <c r="D13" s="14"/>
      <c r="E13" s="14"/>
      <c r="F13" s="14"/>
      <c r="G13" s="14"/>
      <c r="H13" s="14"/>
      <c r="I13" s="14"/>
      <c r="J13" s="14"/>
      <c r="K13" s="1"/>
      <c r="L13" s="1"/>
      <c r="M13" s="1"/>
      <c r="N13" s="2">
        <f t="shared" si="0"/>
        <v>252</v>
      </c>
      <c r="O13" s="10"/>
      <c r="P13" s="10"/>
      <c r="Q13" s="3"/>
      <c r="R13" s="2"/>
      <c r="S13" s="1"/>
      <c r="T13" s="6"/>
    </row>
    <row r="14" spans="1:20" ht="24" customHeight="1" x14ac:dyDescent="0.25">
      <c r="A14" s="14">
        <v>9</v>
      </c>
      <c r="B14" s="14" t="s">
        <v>22</v>
      </c>
      <c r="C14" s="1">
        <v>12</v>
      </c>
      <c r="D14" s="14"/>
      <c r="E14" s="14"/>
      <c r="F14" s="14"/>
      <c r="G14" s="14">
        <v>30</v>
      </c>
      <c r="H14" s="14"/>
      <c r="I14" s="14"/>
      <c r="J14" s="14"/>
      <c r="K14" s="1"/>
      <c r="L14" s="1"/>
      <c r="M14" s="1"/>
      <c r="N14" s="2">
        <f t="shared" si="0"/>
        <v>3216</v>
      </c>
      <c r="O14" s="10"/>
      <c r="P14" s="10"/>
      <c r="Q14" s="3"/>
      <c r="R14" s="2"/>
      <c r="S14" s="1"/>
      <c r="T14" s="6"/>
    </row>
    <row r="15" spans="1:20" ht="24" customHeight="1" x14ac:dyDescent="0.25">
      <c r="A15" s="14">
        <v>10</v>
      </c>
      <c r="B15" s="1" t="s">
        <v>23</v>
      </c>
      <c r="C15" s="1">
        <v>6</v>
      </c>
      <c r="D15" s="14"/>
      <c r="E15" s="14"/>
      <c r="F15" s="14"/>
      <c r="G15" s="14">
        <v>2</v>
      </c>
      <c r="H15" s="14"/>
      <c r="I15" s="14"/>
      <c r="J15" s="14"/>
      <c r="K15" s="1"/>
      <c r="L15" s="1"/>
      <c r="M15" s="1"/>
      <c r="N15" s="2">
        <f t="shared" si="0"/>
        <v>308</v>
      </c>
      <c r="O15" s="10"/>
      <c r="P15" s="10"/>
      <c r="Q15" s="3"/>
      <c r="R15" s="2"/>
      <c r="S15" s="1"/>
      <c r="T15" s="6"/>
    </row>
    <row r="16" spans="1:20" ht="24" customHeight="1" x14ac:dyDescent="0.25">
      <c r="A16" s="14">
        <v>11</v>
      </c>
      <c r="B16" s="1" t="s">
        <v>24</v>
      </c>
      <c r="C16" s="1">
        <v>12</v>
      </c>
      <c r="D16" s="14"/>
      <c r="E16" s="14"/>
      <c r="F16" s="14"/>
      <c r="G16" s="14">
        <v>3</v>
      </c>
      <c r="H16" s="14"/>
      <c r="I16" s="14"/>
      <c r="J16" s="14"/>
      <c r="K16" s="1"/>
      <c r="L16" s="1"/>
      <c r="M16" s="1"/>
      <c r="N16" s="2">
        <f t="shared" si="0"/>
        <v>516</v>
      </c>
      <c r="O16" s="10"/>
      <c r="P16" s="10"/>
      <c r="Q16" s="3"/>
      <c r="R16" s="2"/>
      <c r="S16" s="1"/>
      <c r="T16" s="6"/>
    </row>
    <row r="17" spans="1:20" ht="24" customHeight="1" x14ac:dyDescent="0.25">
      <c r="A17" s="14">
        <v>12</v>
      </c>
      <c r="B17" s="1" t="s">
        <v>25</v>
      </c>
      <c r="C17" s="1">
        <v>8</v>
      </c>
      <c r="D17" s="14"/>
      <c r="E17" s="14"/>
      <c r="F17" s="14"/>
      <c r="G17" s="14">
        <v>5</v>
      </c>
      <c r="H17" s="14"/>
      <c r="I17" s="14">
        <v>1</v>
      </c>
      <c r="J17" s="14"/>
      <c r="K17" s="1"/>
      <c r="L17" s="1"/>
      <c r="M17" s="1"/>
      <c r="N17" s="2">
        <f t="shared" si="0"/>
        <v>2144</v>
      </c>
      <c r="O17" s="10"/>
      <c r="P17" s="10"/>
      <c r="Q17" s="3"/>
      <c r="R17" s="2"/>
      <c r="S17" s="1"/>
      <c r="T17" s="6"/>
    </row>
    <row r="18" spans="1:20" ht="24" customHeight="1" x14ac:dyDescent="0.25">
      <c r="A18" s="14">
        <v>13</v>
      </c>
      <c r="B18" s="1" t="s">
        <v>26</v>
      </c>
      <c r="C18" s="1">
        <v>4</v>
      </c>
      <c r="D18" s="14"/>
      <c r="E18" s="14"/>
      <c r="F18" s="14"/>
      <c r="G18" s="14">
        <v>6</v>
      </c>
      <c r="H18" s="14"/>
      <c r="I18" s="14">
        <v>1</v>
      </c>
      <c r="J18" s="14"/>
      <c r="K18" s="1"/>
      <c r="L18" s="1"/>
      <c r="M18" s="1"/>
      <c r="N18" s="2">
        <f t="shared" si="0"/>
        <v>2172</v>
      </c>
      <c r="O18" s="10"/>
      <c r="P18" s="10"/>
      <c r="Q18" s="3"/>
      <c r="R18" s="2"/>
      <c r="S18" s="1"/>
      <c r="T18" s="6"/>
    </row>
    <row r="19" spans="1:20" ht="24" customHeight="1" x14ac:dyDescent="0.25">
      <c r="A19" s="14">
        <v>14</v>
      </c>
      <c r="B19" s="1" t="s">
        <v>27</v>
      </c>
      <c r="C19" s="1">
        <v>16</v>
      </c>
      <c r="D19" s="14"/>
      <c r="E19" s="14"/>
      <c r="F19" s="14"/>
      <c r="G19" s="14"/>
      <c r="H19" s="14"/>
      <c r="I19" s="14"/>
      <c r="J19" s="14"/>
      <c r="K19" s="1"/>
      <c r="L19" s="1"/>
      <c r="M19" s="1"/>
      <c r="N19" s="2">
        <f t="shared" si="0"/>
        <v>288</v>
      </c>
      <c r="O19" s="10"/>
      <c r="P19" s="10"/>
      <c r="Q19" s="3"/>
      <c r="R19" s="2"/>
      <c r="S19" s="1"/>
      <c r="T19" s="6"/>
    </row>
    <row r="20" spans="1:20" ht="24" customHeight="1" x14ac:dyDescent="0.25">
      <c r="A20" s="14">
        <v>15</v>
      </c>
      <c r="B20" s="1" t="s">
        <v>28</v>
      </c>
      <c r="C20" s="1">
        <v>12</v>
      </c>
      <c r="D20" s="14"/>
      <c r="E20" s="14"/>
      <c r="F20" s="14"/>
      <c r="G20" s="14">
        <v>12</v>
      </c>
      <c r="H20" s="14"/>
      <c r="I20" s="14">
        <v>2</v>
      </c>
      <c r="J20" s="14"/>
      <c r="K20" s="1"/>
      <c r="L20" s="1"/>
      <c r="M20" s="1"/>
      <c r="N20" s="2">
        <f t="shared" si="0"/>
        <v>4416</v>
      </c>
      <c r="O20" s="10"/>
      <c r="P20" s="10"/>
      <c r="Q20" s="3"/>
      <c r="R20" s="2"/>
      <c r="S20" s="1"/>
      <c r="T20" s="6"/>
    </row>
    <row r="21" spans="1:20" ht="24" customHeight="1" x14ac:dyDescent="0.25">
      <c r="A21" s="14">
        <v>16</v>
      </c>
      <c r="B21" s="1" t="s">
        <v>29</v>
      </c>
      <c r="C21" s="1">
        <v>8</v>
      </c>
      <c r="D21" s="14"/>
      <c r="E21" s="14"/>
      <c r="F21" s="14"/>
      <c r="G21" s="14"/>
      <c r="H21" s="14"/>
      <c r="I21" s="14"/>
      <c r="J21" s="14"/>
      <c r="K21" s="1"/>
      <c r="L21" s="1"/>
      <c r="M21" s="1"/>
      <c r="N21" s="2">
        <f t="shared" si="0"/>
        <v>144</v>
      </c>
      <c r="O21" s="10"/>
      <c r="P21" s="10"/>
      <c r="Q21" s="3"/>
      <c r="R21" s="2"/>
      <c r="S21" s="1"/>
      <c r="T21" s="6"/>
    </row>
    <row r="22" spans="1:20" ht="24" customHeight="1" x14ac:dyDescent="0.25">
      <c r="A22" s="14">
        <v>17</v>
      </c>
      <c r="B22" s="1" t="s">
        <v>35</v>
      </c>
      <c r="C22" s="1">
        <v>6</v>
      </c>
      <c r="D22" s="14"/>
      <c r="E22" s="14"/>
      <c r="F22" s="14"/>
      <c r="G22" s="14">
        <v>8</v>
      </c>
      <c r="H22" s="14"/>
      <c r="I22" s="14">
        <v>1</v>
      </c>
      <c r="J22" s="14"/>
      <c r="K22" s="1"/>
      <c r="L22" s="1"/>
      <c r="M22" s="1"/>
      <c r="N22" s="2">
        <f t="shared" si="0"/>
        <v>2408</v>
      </c>
      <c r="O22" s="10"/>
      <c r="P22" s="10"/>
      <c r="Q22" s="3"/>
      <c r="R22" s="2"/>
      <c r="S22" s="1"/>
      <c r="T22" s="6"/>
    </row>
    <row r="23" spans="1:20" ht="24" customHeight="1" x14ac:dyDescent="0.25">
      <c r="A23" s="14">
        <v>18</v>
      </c>
      <c r="B23" s="1" t="s">
        <v>30</v>
      </c>
      <c r="C23" s="1">
        <v>16</v>
      </c>
      <c r="D23" s="14"/>
      <c r="E23" s="14"/>
      <c r="F23" s="14"/>
      <c r="G23" s="14">
        <v>9</v>
      </c>
      <c r="H23" s="14"/>
      <c r="I23" s="14">
        <v>1</v>
      </c>
      <c r="J23" s="14"/>
      <c r="K23" s="1"/>
      <c r="L23" s="1"/>
      <c r="M23" s="1"/>
      <c r="N23" s="2">
        <f t="shared" si="0"/>
        <v>2688</v>
      </c>
      <c r="O23" s="2"/>
      <c r="P23" s="2"/>
      <c r="Q23" s="3"/>
      <c r="R23" s="2"/>
      <c r="S23" s="1"/>
      <c r="T23" s="6"/>
    </row>
    <row r="24" spans="1:20" ht="24" customHeight="1" x14ac:dyDescent="0.25">
      <c r="A24" s="14">
        <v>19</v>
      </c>
      <c r="B24" s="1" t="s">
        <v>31</v>
      </c>
      <c r="C24" s="1">
        <v>8</v>
      </c>
      <c r="D24" s="14"/>
      <c r="E24" s="14"/>
      <c r="F24" s="14"/>
      <c r="G24" s="14">
        <v>11</v>
      </c>
      <c r="H24" s="14"/>
      <c r="I24" s="14">
        <v>2</v>
      </c>
      <c r="J24" s="14"/>
      <c r="K24" s="1"/>
      <c r="L24" s="1"/>
      <c r="M24" s="1"/>
      <c r="N24" s="2">
        <f t="shared" si="0"/>
        <v>4244</v>
      </c>
      <c r="O24" s="2"/>
      <c r="P24" s="2"/>
      <c r="Q24" s="3"/>
      <c r="R24" s="2"/>
      <c r="S24" s="1"/>
      <c r="T24" s="6"/>
    </row>
    <row r="25" spans="1:20" ht="24" customHeight="1" x14ac:dyDescent="0.25">
      <c r="A25" s="14">
        <v>20</v>
      </c>
      <c r="B25" s="1" t="s">
        <v>32</v>
      </c>
      <c r="C25" s="1">
        <v>2</v>
      </c>
      <c r="D25" s="14"/>
      <c r="E25" s="14"/>
      <c r="F25" s="14"/>
      <c r="G25" s="14">
        <v>2</v>
      </c>
      <c r="H25" s="14"/>
      <c r="I25" s="14"/>
      <c r="J25" s="14"/>
      <c r="K25" s="1"/>
      <c r="L25" s="1"/>
      <c r="M25" s="1"/>
      <c r="N25" s="2">
        <f t="shared" si="0"/>
        <v>236</v>
      </c>
      <c r="O25" s="2"/>
      <c r="P25" s="2"/>
      <c r="Q25" s="3"/>
      <c r="R25" s="2"/>
      <c r="S25" s="1"/>
      <c r="T25" s="6"/>
    </row>
    <row r="26" spans="1:20" ht="24" customHeight="1" x14ac:dyDescent="0.25">
      <c r="A26" s="14">
        <v>21</v>
      </c>
      <c r="B26" s="1" t="s">
        <v>33</v>
      </c>
      <c r="C26" s="1">
        <v>2</v>
      </c>
      <c r="D26" s="14"/>
      <c r="E26" s="14"/>
      <c r="F26" s="14"/>
      <c r="G26" s="14">
        <v>2</v>
      </c>
      <c r="H26" s="14"/>
      <c r="I26" s="14"/>
      <c r="J26" s="14"/>
      <c r="K26" s="1"/>
      <c r="L26" s="1"/>
      <c r="M26" s="1"/>
      <c r="N26" s="2">
        <f t="shared" si="0"/>
        <v>236</v>
      </c>
      <c r="O26" s="2"/>
      <c r="P26" s="2"/>
      <c r="Q26" s="3"/>
      <c r="R26" s="2"/>
      <c r="S26" s="1"/>
      <c r="T26" s="6"/>
    </row>
    <row r="27" spans="1:20" ht="24" customHeight="1" x14ac:dyDescent="0.25">
      <c r="A27" s="14">
        <v>22</v>
      </c>
      <c r="B27" s="1" t="s">
        <v>34</v>
      </c>
      <c r="C27" s="1">
        <v>4</v>
      </c>
      <c r="D27" s="14"/>
      <c r="E27" s="14"/>
      <c r="F27" s="14"/>
      <c r="G27" s="14">
        <v>2</v>
      </c>
      <c r="H27" s="14"/>
      <c r="I27" s="14"/>
      <c r="J27" s="14"/>
      <c r="K27" s="1"/>
      <c r="L27" s="1"/>
      <c r="M27" s="1"/>
      <c r="N27" s="2">
        <f t="shared" si="0"/>
        <v>272</v>
      </c>
      <c r="O27" s="2"/>
      <c r="P27" s="2"/>
      <c r="Q27" s="3"/>
      <c r="R27" s="2"/>
      <c r="S27" s="1"/>
      <c r="T27" s="6"/>
    </row>
    <row r="28" spans="1:20" ht="24" customHeight="1" x14ac:dyDescent="0.25">
      <c r="A28" s="14">
        <v>23</v>
      </c>
      <c r="B28" s="1" t="s">
        <v>36</v>
      </c>
      <c r="C28" s="1"/>
      <c r="D28" s="14">
        <v>2</v>
      </c>
      <c r="E28" s="14"/>
      <c r="F28" s="14"/>
      <c r="G28" s="14">
        <v>2</v>
      </c>
      <c r="H28" s="14"/>
      <c r="I28" s="14"/>
      <c r="J28" s="14"/>
      <c r="K28" s="1"/>
      <c r="L28" s="1"/>
      <c r="M28" s="1"/>
      <c r="N28" s="2">
        <f t="shared" si="0"/>
        <v>248</v>
      </c>
      <c r="O28" s="2"/>
      <c r="P28" s="2"/>
      <c r="Q28" s="3"/>
      <c r="R28" s="2"/>
      <c r="S28" s="1"/>
      <c r="T28" s="6"/>
    </row>
    <row r="29" spans="1:20" ht="24" customHeight="1" x14ac:dyDescent="0.25">
      <c r="A29" s="14">
        <v>24</v>
      </c>
      <c r="B29" s="1" t="s">
        <v>37</v>
      </c>
      <c r="C29" s="1">
        <v>20</v>
      </c>
      <c r="D29" s="14"/>
      <c r="E29" s="14"/>
      <c r="F29" s="14"/>
      <c r="G29" s="14"/>
      <c r="H29" s="14"/>
      <c r="I29" s="14"/>
      <c r="J29" s="14"/>
      <c r="K29" s="1"/>
      <c r="L29" s="1"/>
      <c r="M29" s="1">
        <v>1</v>
      </c>
      <c r="N29" s="2">
        <f>(C29*$C$5)+(D29*$D$5)+(E29*$E$5)+(F29*$F$5)+(G29*$G$5)+(M29*$M$4)</f>
        <v>10360</v>
      </c>
      <c r="O29" s="2"/>
      <c r="P29" s="2"/>
      <c r="Q29" s="3"/>
      <c r="R29" s="2"/>
      <c r="S29" s="1"/>
      <c r="T29" s="6"/>
    </row>
    <row r="30" spans="1:20" ht="24" customHeight="1" x14ac:dyDescent="0.25">
      <c r="A30" s="14">
        <v>25</v>
      </c>
      <c r="B30" s="1" t="s">
        <v>38</v>
      </c>
      <c r="C30" s="1">
        <v>6</v>
      </c>
      <c r="D30" s="14">
        <v>4</v>
      </c>
      <c r="E30" s="14"/>
      <c r="F30" s="14"/>
      <c r="G30" s="14">
        <v>10</v>
      </c>
      <c r="H30" s="14"/>
      <c r="I30" s="14"/>
      <c r="J30" s="14">
        <v>1</v>
      </c>
      <c r="K30" s="1"/>
      <c r="L30" s="1"/>
      <c r="M30" s="1"/>
      <c r="N30" s="2">
        <f t="shared" si="0"/>
        <v>1204</v>
      </c>
      <c r="O30" s="2"/>
      <c r="P30" s="2"/>
      <c r="Q30" s="3"/>
      <c r="R30" s="2"/>
      <c r="S30" s="1"/>
      <c r="T30" s="6"/>
    </row>
    <row r="31" spans="1:20" ht="24" customHeight="1" x14ac:dyDescent="0.25">
      <c r="A31" s="14">
        <v>26</v>
      </c>
      <c r="B31" s="1" t="s">
        <v>40</v>
      </c>
      <c r="C31" s="1">
        <v>2</v>
      </c>
      <c r="D31" s="14"/>
      <c r="E31" s="14"/>
      <c r="F31" s="14"/>
      <c r="G31" s="14">
        <v>2</v>
      </c>
      <c r="H31" s="14"/>
      <c r="I31" s="14"/>
      <c r="J31" s="14"/>
      <c r="K31" s="1"/>
      <c r="L31" s="1"/>
      <c r="M31" s="1"/>
      <c r="N31" s="2">
        <f t="shared" si="0"/>
        <v>236</v>
      </c>
      <c r="O31" s="2"/>
      <c r="P31" s="2"/>
      <c r="Q31" s="3"/>
      <c r="R31" s="2"/>
      <c r="S31" s="1"/>
      <c r="T31" s="6"/>
    </row>
    <row r="32" spans="1:20" ht="24" customHeight="1" x14ac:dyDescent="0.25">
      <c r="A32" s="14">
        <v>27</v>
      </c>
      <c r="B32" s="1" t="s">
        <v>41</v>
      </c>
      <c r="C32" s="1">
        <v>4</v>
      </c>
      <c r="D32" s="14"/>
      <c r="E32" s="14"/>
      <c r="F32" s="14"/>
      <c r="G32" s="14">
        <v>4</v>
      </c>
      <c r="H32" s="14"/>
      <c r="I32" s="14">
        <v>1</v>
      </c>
      <c r="J32" s="14"/>
      <c r="K32" s="1"/>
      <c r="L32" s="1"/>
      <c r="M32" s="1"/>
      <c r="N32" s="2">
        <f t="shared" si="0"/>
        <v>1972</v>
      </c>
      <c r="O32" s="2"/>
      <c r="P32" s="2"/>
      <c r="Q32" s="3"/>
      <c r="R32" s="2"/>
      <c r="S32" s="1"/>
      <c r="T32" s="6"/>
    </row>
    <row r="33" spans="1:20" ht="24" customHeight="1" x14ac:dyDescent="0.25">
      <c r="A33" s="14">
        <v>28</v>
      </c>
      <c r="B33" s="1" t="s">
        <v>42</v>
      </c>
      <c r="C33" s="1">
        <v>2</v>
      </c>
      <c r="D33" s="14"/>
      <c r="E33" s="14"/>
      <c r="F33" s="14"/>
      <c r="G33" s="14">
        <v>4</v>
      </c>
      <c r="H33" s="14"/>
      <c r="I33" s="14">
        <v>1</v>
      </c>
      <c r="J33" s="14"/>
      <c r="K33" s="1"/>
      <c r="L33" s="1"/>
      <c r="M33" s="1"/>
      <c r="N33" s="2">
        <f t="shared" si="0"/>
        <v>1936</v>
      </c>
      <c r="O33" s="2"/>
      <c r="P33" s="2"/>
      <c r="Q33" s="3"/>
      <c r="R33" s="2"/>
      <c r="S33" s="1"/>
      <c r="T33" s="6"/>
    </row>
    <row r="34" spans="1:20" ht="24" customHeight="1" thickBot="1" x14ac:dyDescent="0.3">
      <c r="A34" s="14">
        <v>29</v>
      </c>
      <c r="B34" s="1" t="s">
        <v>43</v>
      </c>
      <c r="C34" s="1">
        <v>6</v>
      </c>
      <c r="D34" s="14"/>
      <c r="E34" s="14"/>
      <c r="F34" s="14"/>
      <c r="G34" s="14">
        <v>5</v>
      </c>
      <c r="H34" s="14"/>
      <c r="I34" s="14">
        <v>1</v>
      </c>
      <c r="J34" s="14"/>
      <c r="K34" s="1"/>
      <c r="L34" s="1"/>
      <c r="M34" s="1"/>
      <c r="N34" s="2">
        <f t="shared" si="0"/>
        <v>2108</v>
      </c>
      <c r="O34" s="2"/>
      <c r="P34" s="2"/>
      <c r="Q34" s="3"/>
      <c r="R34" s="2"/>
      <c r="S34" s="1"/>
      <c r="T34" s="6"/>
    </row>
    <row r="35" spans="1:20" ht="24" customHeight="1" thickBot="1" x14ac:dyDescent="0.3">
      <c r="A35" s="32"/>
      <c r="B35" s="33"/>
      <c r="C35" s="33">
        <f>SUM(C7:C34)</f>
        <v>218</v>
      </c>
      <c r="D35" s="33">
        <f>SUM(D6:D34)</f>
        <v>25</v>
      </c>
      <c r="E35" s="33">
        <f>SUM(E6:E34)</f>
        <v>4</v>
      </c>
      <c r="F35" s="33">
        <f>SUM(F6:F34)</f>
        <v>28</v>
      </c>
      <c r="G35" s="33">
        <f>SUM(G6:G34)</f>
        <v>149</v>
      </c>
      <c r="H35" s="33">
        <f>SUM(H7:H34)</f>
        <v>0</v>
      </c>
      <c r="I35" s="33">
        <f>SUM(I7:I34)</f>
        <v>13</v>
      </c>
      <c r="J35" s="33">
        <f>SUM(J7:J34)</f>
        <v>1</v>
      </c>
      <c r="K35" s="33">
        <f>SUM(K7:K34)</f>
        <v>0</v>
      </c>
      <c r="L35" s="33">
        <f>SUM(L7:L34)</f>
        <v>1</v>
      </c>
      <c r="M35" s="33">
        <f>SUM(M7:M34)</f>
        <v>1</v>
      </c>
      <c r="N35" s="7">
        <f>SUM(N6:N34)</f>
        <v>53404</v>
      </c>
      <c r="O35" s="8">
        <v>0.75</v>
      </c>
      <c r="P35" s="7">
        <f>PRODUCT(O35,N35)</f>
        <v>40053</v>
      </c>
      <c r="Q35" s="8">
        <f>N35/(110*3)</f>
        <v>161.83030303030304</v>
      </c>
      <c r="R35" s="7"/>
      <c r="S35" s="9"/>
      <c r="T35" s="4"/>
    </row>
  </sheetData>
  <mergeCells count="16">
    <mergeCell ref="B1:T2"/>
    <mergeCell ref="P3:P5"/>
    <mergeCell ref="Q3:Q5"/>
    <mergeCell ref="R3:R5"/>
    <mergeCell ref="S3:S5"/>
    <mergeCell ref="T3:T5"/>
    <mergeCell ref="A3:A5"/>
    <mergeCell ref="B3:B5"/>
    <mergeCell ref="C3:F3"/>
    <mergeCell ref="N3:N5"/>
    <mergeCell ref="O3:O5"/>
    <mergeCell ref="G4:H4"/>
    <mergeCell ref="I3:L3"/>
    <mergeCell ref="C4:D4"/>
    <mergeCell ref="E4:F4"/>
    <mergeCell ref="M4:M5"/>
  </mergeCells>
  <printOptions horizontalCentered="1" verticalCentered="1"/>
  <pageMargins left="0.23622047244094491" right="0.23622047244094491" top="0.19685039370078741" bottom="0.19685039370078741" header="0" footer="0"/>
  <pageSetup scale="69" orientation="landscape" r:id="rId1"/>
  <ignoredErrors>
    <ignoredError sqref="D35:G3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89DAD-1A20-4A65-B274-0B4AEF5F8DD0}">
  <sheetPr>
    <pageSetUpPr fitToPage="1"/>
  </sheetPr>
  <dimension ref="A1:S67"/>
  <sheetViews>
    <sheetView tabSelected="1" zoomScale="85" zoomScaleNormal="85" workbookViewId="0">
      <selection activeCell="F14" sqref="F14"/>
    </sheetView>
  </sheetViews>
  <sheetFormatPr defaultRowHeight="15" x14ac:dyDescent="0.25"/>
  <cols>
    <col min="2" max="2" width="35.85546875" customWidth="1"/>
    <col min="7" max="7" width="10.7109375" customWidth="1"/>
    <col min="8" max="8" width="7" customWidth="1"/>
    <col min="12" max="12" width="10.28515625" bestFit="1" customWidth="1"/>
    <col min="14" max="16" width="0" hidden="1" customWidth="1"/>
    <col min="17" max="17" width="14.28515625" hidden="1" customWidth="1"/>
    <col min="18" max="18" width="12.5703125" hidden="1" customWidth="1"/>
    <col min="19" max="19" width="0" hidden="1" customWidth="1"/>
  </cols>
  <sheetData>
    <row r="1" spans="1:19" ht="15" customHeight="1" x14ac:dyDescent="0.25">
      <c r="B1" s="53" t="s">
        <v>45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/>
    </row>
    <row r="2" spans="1:19" ht="15.75" customHeight="1" thickBot="1" x14ac:dyDescent="0.3">
      <c r="B2" s="56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15" customHeight="1" x14ac:dyDescent="0.25">
      <c r="A3" s="36"/>
      <c r="B3" s="37" t="s">
        <v>11</v>
      </c>
      <c r="C3" s="40" t="s">
        <v>10</v>
      </c>
      <c r="D3" s="41"/>
      <c r="E3" s="41"/>
      <c r="F3" s="41"/>
      <c r="G3" s="18" t="s">
        <v>2</v>
      </c>
      <c r="H3" s="18"/>
      <c r="I3" s="50" t="s">
        <v>44</v>
      </c>
      <c r="J3" s="50"/>
      <c r="K3" s="50"/>
      <c r="L3" s="17" t="s">
        <v>39</v>
      </c>
      <c r="M3" s="42" t="s">
        <v>3</v>
      </c>
      <c r="N3" s="45" t="s">
        <v>4</v>
      </c>
      <c r="O3" s="59" t="s">
        <v>5</v>
      </c>
      <c r="P3" s="45" t="s">
        <v>6</v>
      </c>
      <c r="Q3" s="59" t="s">
        <v>9</v>
      </c>
      <c r="R3" s="45" t="s">
        <v>7</v>
      </c>
      <c r="S3" s="64" t="s">
        <v>8</v>
      </c>
    </row>
    <row r="4" spans="1:19" x14ac:dyDescent="0.25">
      <c r="A4" s="36"/>
      <c r="B4" s="38"/>
      <c r="C4" s="48" t="s">
        <v>0</v>
      </c>
      <c r="D4" s="51"/>
      <c r="E4" s="50" t="s">
        <v>14</v>
      </c>
      <c r="F4" s="50"/>
      <c r="G4" s="48" t="s">
        <v>1</v>
      </c>
      <c r="H4" s="49"/>
      <c r="I4" s="35">
        <v>12000</v>
      </c>
      <c r="J4" s="35">
        <v>30000</v>
      </c>
      <c r="K4" s="35">
        <v>90000</v>
      </c>
      <c r="L4" s="47">
        <v>10000</v>
      </c>
      <c r="M4" s="43"/>
      <c r="N4" s="46"/>
      <c r="O4" s="60"/>
      <c r="P4" s="46"/>
      <c r="Q4" s="60"/>
      <c r="R4" s="46"/>
      <c r="S4" s="65"/>
    </row>
    <row r="5" spans="1:19" ht="15.75" thickBot="1" x14ac:dyDescent="0.3">
      <c r="A5" s="36"/>
      <c r="B5" s="39"/>
      <c r="C5" s="11">
        <v>18</v>
      </c>
      <c r="D5" s="5">
        <v>24</v>
      </c>
      <c r="E5" s="5">
        <v>70</v>
      </c>
      <c r="F5" s="5">
        <v>150</v>
      </c>
      <c r="G5" s="5">
        <v>100</v>
      </c>
      <c r="H5" s="5">
        <v>300</v>
      </c>
      <c r="I5" s="5">
        <v>1500</v>
      </c>
      <c r="J5" s="5"/>
      <c r="K5" s="35">
        <v>9000</v>
      </c>
      <c r="L5" s="52"/>
      <c r="M5" s="44"/>
      <c r="N5" s="47"/>
      <c r="O5" s="61"/>
      <c r="P5" s="62"/>
      <c r="Q5" s="63"/>
      <c r="R5" s="62"/>
      <c r="S5" s="66"/>
    </row>
    <row r="6" spans="1:19" ht="24" customHeight="1" x14ac:dyDescent="0.25">
      <c r="A6" s="24">
        <v>1</v>
      </c>
      <c r="B6" s="21" t="s">
        <v>80</v>
      </c>
      <c r="C6" s="21"/>
      <c r="D6" s="21"/>
      <c r="E6" s="21"/>
      <c r="F6" s="21"/>
      <c r="G6" s="21">
        <v>50</v>
      </c>
      <c r="H6" s="21"/>
      <c r="I6" s="21"/>
      <c r="J6" s="21"/>
      <c r="K6" s="20">
        <v>4</v>
      </c>
      <c r="L6" s="20"/>
      <c r="M6" s="2">
        <f>(C6*$C$5)+(D6*$D$5)+(E6*$E$5)+(F6*$F$5)+(G6*$G$5)+(K6*$K$5)</f>
        <v>41000</v>
      </c>
      <c r="N6" s="10"/>
      <c r="O6" s="10"/>
      <c r="P6" s="3"/>
      <c r="Q6" s="2"/>
      <c r="R6" s="20"/>
      <c r="S6" s="6"/>
    </row>
    <row r="7" spans="1:19" ht="24" customHeight="1" x14ac:dyDescent="0.25">
      <c r="A7" s="27"/>
      <c r="B7" s="21" t="s">
        <v>102</v>
      </c>
      <c r="C7" s="21"/>
      <c r="D7" s="21"/>
      <c r="E7" s="21"/>
      <c r="F7" s="21"/>
      <c r="G7" s="21"/>
      <c r="H7" s="21"/>
      <c r="I7" s="21"/>
      <c r="J7" s="21"/>
      <c r="K7" s="23"/>
      <c r="L7" s="23"/>
      <c r="M7" s="2">
        <v>2955</v>
      </c>
      <c r="N7" s="10"/>
      <c r="O7" s="10"/>
      <c r="P7" s="3"/>
      <c r="Q7" s="2"/>
      <c r="R7" s="23"/>
      <c r="S7" s="6"/>
    </row>
    <row r="8" spans="1:19" ht="24" customHeight="1" x14ac:dyDescent="0.25">
      <c r="A8" s="21">
        <v>2</v>
      </c>
      <c r="B8" s="21" t="s">
        <v>99</v>
      </c>
      <c r="C8" s="21">
        <v>4</v>
      </c>
      <c r="D8" s="21"/>
      <c r="E8" s="21"/>
      <c r="F8" s="21"/>
      <c r="G8" s="21"/>
      <c r="H8" s="21"/>
      <c r="I8" s="21"/>
      <c r="J8" s="21"/>
      <c r="K8" s="23"/>
      <c r="L8" s="23"/>
      <c r="M8" s="2">
        <v>8910</v>
      </c>
      <c r="N8" s="10"/>
      <c r="O8" s="10"/>
      <c r="P8" s="3"/>
      <c r="Q8" s="2"/>
      <c r="R8" s="23"/>
      <c r="S8" s="6"/>
    </row>
    <row r="9" spans="1:19" ht="24" customHeight="1" x14ac:dyDescent="0.25">
      <c r="A9" s="21">
        <v>3</v>
      </c>
      <c r="B9" s="21" t="s">
        <v>47</v>
      </c>
      <c r="C9" s="21">
        <v>6</v>
      </c>
      <c r="D9" s="21"/>
      <c r="E9" s="21"/>
      <c r="F9" s="21"/>
      <c r="G9" s="21">
        <v>7</v>
      </c>
      <c r="H9" s="21"/>
      <c r="I9" s="21">
        <v>1</v>
      </c>
      <c r="J9" s="20">
        <v>1</v>
      </c>
      <c r="K9" s="20"/>
      <c r="L9" s="20"/>
      <c r="M9" s="2">
        <f t="shared" ref="M9:M39" si="0">(C9*$C$5)+(D9*$D$5)+(E9*$E$5)+(F9*$F$5)+(G9*$G$5)+(I9*$I$5)</f>
        <v>2308</v>
      </c>
      <c r="N9" s="10"/>
      <c r="O9" s="10"/>
      <c r="P9" s="3"/>
      <c r="Q9" s="2"/>
      <c r="R9" s="20"/>
      <c r="S9" s="6"/>
    </row>
    <row r="10" spans="1:19" ht="24" customHeight="1" x14ac:dyDescent="0.25">
      <c r="A10" s="21">
        <v>4</v>
      </c>
      <c r="B10" s="21" t="s">
        <v>48</v>
      </c>
      <c r="C10" s="26">
        <v>2</v>
      </c>
      <c r="D10" s="16"/>
      <c r="E10" s="16"/>
      <c r="F10" s="16"/>
      <c r="G10" s="16">
        <v>3</v>
      </c>
      <c r="H10" s="16"/>
      <c r="I10" s="16">
        <v>1</v>
      </c>
      <c r="J10" s="20"/>
      <c r="K10" s="20"/>
      <c r="L10" s="20"/>
      <c r="M10" s="2">
        <f t="shared" si="0"/>
        <v>1836</v>
      </c>
      <c r="N10" s="10"/>
      <c r="O10" s="10"/>
      <c r="P10" s="3"/>
      <c r="Q10" s="2"/>
      <c r="R10" s="20"/>
      <c r="S10" s="6"/>
    </row>
    <row r="11" spans="1:19" ht="24" customHeight="1" x14ac:dyDescent="0.25">
      <c r="A11" s="21">
        <v>5</v>
      </c>
      <c r="B11" s="21" t="s">
        <v>49</v>
      </c>
      <c r="C11" s="26">
        <v>4</v>
      </c>
      <c r="D11" s="16"/>
      <c r="E11" s="16"/>
      <c r="F11" s="16"/>
      <c r="G11" s="16">
        <v>4</v>
      </c>
      <c r="H11" s="16"/>
      <c r="I11" s="16">
        <v>1</v>
      </c>
      <c r="J11" s="20"/>
      <c r="K11" s="20"/>
      <c r="L11" s="20"/>
      <c r="M11" s="2">
        <f t="shared" si="0"/>
        <v>1972</v>
      </c>
      <c r="N11" s="10"/>
      <c r="O11" s="10"/>
      <c r="P11" s="3"/>
      <c r="Q11" s="2"/>
      <c r="R11" s="20"/>
      <c r="S11" s="6"/>
    </row>
    <row r="12" spans="1:19" ht="24" customHeight="1" x14ac:dyDescent="0.25">
      <c r="A12" s="21">
        <v>6</v>
      </c>
      <c r="B12" s="21" t="s">
        <v>50</v>
      </c>
      <c r="C12" s="26">
        <v>2</v>
      </c>
      <c r="D12" s="21"/>
      <c r="E12" s="21"/>
      <c r="F12" s="21"/>
      <c r="G12" s="21">
        <v>3</v>
      </c>
      <c r="H12" s="21"/>
      <c r="I12" s="21">
        <v>1</v>
      </c>
      <c r="J12" s="20"/>
      <c r="K12" s="20"/>
      <c r="L12" s="20"/>
      <c r="M12" s="2">
        <f t="shared" si="0"/>
        <v>1836</v>
      </c>
      <c r="N12" s="10"/>
      <c r="O12" s="10"/>
      <c r="P12" s="3"/>
      <c r="Q12" s="2"/>
      <c r="R12" s="20"/>
      <c r="S12" s="6"/>
    </row>
    <row r="13" spans="1:19" ht="24" customHeight="1" x14ac:dyDescent="0.25">
      <c r="A13" s="21">
        <v>7</v>
      </c>
      <c r="B13" s="21" t="s">
        <v>51</v>
      </c>
      <c r="C13" s="26">
        <v>4</v>
      </c>
      <c r="D13" s="21"/>
      <c r="E13" s="21"/>
      <c r="F13" s="21"/>
      <c r="G13" s="21">
        <v>4</v>
      </c>
      <c r="H13" s="21"/>
      <c r="I13" s="21">
        <v>1</v>
      </c>
      <c r="J13" s="20"/>
      <c r="K13" s="20"/>
      <c r="L13" s="20"/>
      <c r="M13" s="2">
        <f t="shared" si="0"/>
        <v>1972</v>
      </c>
      <c r="N13" s="10"/>
      <c r="O13" s="10"/>
      <c r="P13" s="3"/>
      <c r="Q13" s="2"/>
      <c r="R13" s="20"/>
      <c r="S13" s="6"/>
    </row>
    <row r="14" spans="1:19" ht="24" customHeight="1" x14ac:dyDescent="0.25">
      <c r="A14" s="21">
        <v>8</v>
      </c>
      <c r="B14" s="21" t="s">
        <v>52</v>
      </c>
      <c r="C14" s="26">
        <v>2</v>
      </c>
      <c r="D14" s="21"/>
      <c r="E14" s="21"/>
      <c r="F14" s="21"/>
      <c r="G14" s="21">
        <v>3</v>
      </c>
      <c r="H14" s="21"/>
      <c r="I14" s="21">
        <v>1</v>
      </c>
      <c r="J14" s="20"/>
      <c r="K14" s="20"/>
      <c r="L14" s="20"/>
      <c r="M14" s="2">
        <f t="shared" si="0"/>
        <v>1836</v>
      </c>
      <c r="N14" s="10"/>
      <c r="O14" s="10"/>
      <c r="P14" s="3"/>
      <c r="Q14" s="2"/>
      <c r="R14" s="20"/>
      <c r="S14" s="6"/>
    </row>
    <row r="15" spans="1:19" ht="24" customHeight="1" x14ac:dyDescent="0.25">
      <c r="A15" s="21">
        <v>9</v>
      </c>
      <c r="B15" s="21" t="s">
        <v>53</v>
      </c>
      <c r="C15" s="26">
        <v>4</v>
      </c>
      <c r="D15" s="21"/>
      <c r="E15" s="21"/>
      <c r="F15" s="21"/>
      <c r="G15" s="21">
        <v>4</v>
      </c>
      <c r="H15" s="21"/>
      <c r="I15" s="21">
        <v>1</v>
      </c>
      <c r="J15" s="20"/>
      <c r="K15" s="20"/>
      <c r="L15" s="20"/>
      <c r="M15" s="2">
        <f t="shared" si="0"/>
        <v>1972</v>
      </c>
      <c r="N15" s="10"/>
      <c r="O15" s="10"/>
      <c r="P15" s="3"/>
      <c r="Q15" s="2"/>
      <c r="R15" s="20"/>
      <c r="S15" s="6"/>
    </row>
    <row r="16" spans="1:19" ht="24" customHeight="1" x14ac:dyDescent="0.25">
      <c r="A16" s="21">
        <v>10</v>
      </c>
      <c r="B16" s="21" t="s">
        <v>54</v>
      </c>
      <c r="C16" s="26">
        <v>2</v>
      </c>
      <c r="D16" s="21"/>
      <c r="E16" s="21"/>
      <c r="F16" s="21"/>
      <c r="G16" s="21">
        <v>3</v>
      </c>
      <c r="H16" s="21"/>
      <c r="I16" s="21">
        <v>1</v>
      </c>
      <c r="J16" s="20"/>
      <c r="K16" s="20"/>
      <c r="L16" s="20"/>
      <c r="M16" s="2">
        <f t="shared" si="0"/>
        <v>1836</v>
      </c>
      <c r="N16" s="10"/>
      <c r="O16" s="10"/>
      <c r="P16" s="3"/>
      <c r="Q16" s="2"/>
      <c r="R16" s="20"/>
      <c r="S16" s="6"/>
    </row>
    <row r="17" spans="1:19" ht="24" customHeight="1" x14ac:dyDescent="0.25">
      <c r="A17" s="21">
        <v>11</v>
      </c>
      <c r="B17" s="21" t="s">
        <v>55</v>
      </c>
      <c r="C17" s="26">
        <v>4</v>
      </c>
      <c r="D17" s="21"/>
      <c r="E17" s="21"/>
      <c r="F17" s="21"/>
      <c r="G17" s="21">
        <v>4</v>
      </c>
      <c r="H17" s="21"/>
      <c r="I17" s="21">
        <v>1</v>
      </c>
      <c r="J17" s="20"/>
      <c r="K17" s="20"/>
      <c r="L17" s="20"/>
      <c r="M17" s="2">
        <f t="shared" si="0"/>
        <v>1972</v>
      </c>
      <c r="N17" s="10"/>
      <c r="O17" s="10"/>
      <c r="P17" s="3"/>
      <c r="Q17" s="2"/>
      <c r="R17" s="20"/>
      <c r="S17" s="6"/>
    </row>
    <row r="18" spans="1:19" ht="24" customHeight="1" x14ac:dyDescent="0.25">
      <c r="A18" s="21">
        <v>12</v>
      </c>
      <c r="B18" s="21" t="s">
        <v>56</v>
      </c>
      <c r="C18" s="26">
        <v>2</v>
      </c>
      <c r="D18" s="21"/>
      <c r="E18" s="21"/>
      <c r="F18" s="21"/>
      <c r="G18" s="21">
        <v>3</v>
      </c>
      <c r="H18" s="21"/>
      <c r="I18" s="21">
        <v>1</v>
      </c>
      <c r="J18" s="20"/>
      <c r="K18" s="20"/>
      <c r="L18" s="20"/>
      <c r="M18" s="2">
        <f t="shared" si="0"/>
        <v>1836</v>
      </c>
      <c r="N18" s="10"/>
      <c r="O18" s="10"/>
      <c r="P18" s="3"/>
      <c r="Q18" s="2"/>
      <c r="R18" s="20"/>
      <c r="S18" s="6"/>
    </row>
    <row r="19" spans="1:19" ht="24" customHeight="1" x14ac:dyDescent="0.25">
      <c r="A19" s="21">
        <v>13</v>
      </c>
      <c r="B19" s="21" t="s">
        <v>57</v>
      </c>
      <c r="C19" s="26">
        <v>4</v>
      </c>
      <c r="D19" s="21"/>
      <c r="E19" s="21"/>
      <c r="F19" s="21"/>
      <c r="G19" s="21">
        <v>4</v>
      </c>
      <c r="H19" s="21"/>
      <c r="I19" s="21">
        <v>1</v>
      </c>
      <c r="J19" s="20"/>
      <c r="K19" s="20"/>
      <c r="L19" s="20"/>
      <c r="M19" s="2">
        <f t="shared" si="0"/>
        <v>1972</v>
      </c>
      <c r="N19" s="10"/>
      <c r="O19" s="10"/>
      <c r="P19" s="3"/>
      <c r="Q19" s="2"/>
      <c r="R19" s="20"/>
      <c r="S19" s="6"/>
    </row>
    <row r="20" spans="1:19" ht="24" customHeight="1" x14ac:dyDescent="0.25">
      <c r="A20" s="21">
        <v>14</v>
      </c>
      <c r="B20" s="21" t="s">
        <v>58</v>
      </c>
      <c r="C20" s="26">
        <v>2</v>
      </c>
      <c r="D20" s="21"/>
      <c r="E20" s="21"/>
      <c r="F20" s="21"/>
      <c r="G20" s="21">
        <v>3</v>
      </c>
      <c r="H20" s="21"/>
      <c r="I20" s="21">
        <v>1</v>
      </c>
      <c r="J20" s="20"/>
      <c r="K20" s="20"/>
      <c r="L20" s="20"/>
      <c r="M20" s="2">
        <f t="shared" si="0"/>
        <v>1836</v>
      </c>
      <c r="N20" s="10"/>
      <c r="O20" s="10"/>
      <c r="P20" s="3"/>
      <c r="Q20" s="2"/>
      <c r="R20" s="20"/>
      <c r="S20" s="6"/>
    </row>
    <row r="21" spans="1:19" ht="24" customHeight="1" x14ac:dyDescent="0.25">
      <c r="A21" s="21">
        <v>15</v>
      </c>
      <c r="B21" s="21" t="s">
        <v>59</v>
      </c>
      <c r="C21" s="26">
        <v>4</v>
      </c>
      <c r="D21" s="21"/>
      <c r="E21" s="21"/>
      <c r="F21" s="21"/>
      <c r="G21" s="21">
        <v>4</v>
      </c>
      <c r="H21" s="21"/>
      <c r="I21" s="21">
        <v>1</v>
      </c>
      <c r="J21" s="20"/>
      <c r="K21" s="20"/>
      <c r="L21" s="20"/>
      <c r="M21" s="2">
        <f t="shared" si="0"/>
        <v>1972</v>
      </c>
      <c r="N21" s="10"/>
      <c r="O21" s="10"/>
      <c r="P21" s="3"/>
      <c r="Q21" s="2"/>
      <c r="R21" s="20"/>
      <c r="S21" s="6"/>
    </row>
    <row r="22" spans="1:19" ht="24" customHeight="1" x14ac:dyDescent="0.25">
      <c r="A22" s="21">
        <v>16</v>
      </c>
      <c r="B22" s="21" t="s">
        <v>60</v>
      </c>
      <c r="C22" s="26">
        <v>2</v>
      </c>
      <c r="D22" s="21"/>
      <c r="E22" s="21"/>
      <c r="F22" s="21"/>
      <c r="G22" s="21">
        <v>3</v>
      </c>
      <c r="H22" s="21"/>
      <c r="I22" s="21">
        <v>1</v>
      </c>
      <c r="J22" s="20"/>
      <c r="K22" s="20"/>
      <c r="L22" s="20"/>
      <c r="M22" s="2">
        <f t="shared" si="0"/>
        <v>1836</v>
      </c>
      <c r="N22" s="10"/>
      <c r="O22" s="10"/>
      <c r="P22" s="3"/>
      <c r="Q22" s="2"/>
      <c r="R22" s="20"/>
      <c r="S22" s="6"/>
    </row>
    <row r="23" spans="1:19" ht="24" customHeight="1" x14ac:dyDescent="0.25">
      <c r="A23" s="21">
        <v>17</v>
      </c>
      <c r="B23" s="21" t="s">
        <v>61</v>
      </c>
      <c r="C23" s="26">
        <v>4</v>
      </c>
      <c r="D23" s="21"/>
      <c r="E23" s="21"/>
      <c r="F23" s="21"/>
      <c r="G23" s="21">
        <v>4</v>
      </c>
      <c r="H23" s="21"/>
      <c r="I23" s="21">
        <v>1</v>
      </c>
      <c r="J23" s="20"/>
      <c r="K23" s="20"/>
      <c r="L23" s="20"/>
      <c r="M23" s="2">
        <f t="shared" si="0"/>
        <v>1972</v>
      </c>
      <c r="N23" s="10"/>
      <c r="O23" s="10"/>
      <c r="P23" s="3"/>
      <c r="Q23" s="2"/>
      <c r="R23" s="20"/>
      <c r="S23" s="6"/>
    </row>
    <row r="24" spans="1:19" ht="24" customHeight="1" x14ac:dyDescent="0.25">
      <c r="A24" s="21">
        <v>18</v>
      </c>
      <c r="B24" s="21" t="s">
        <v>62</v>
      </c>
      <c r="C24" s="26">
        <v>2</v>
      </c>
      <c r="D24" s="21"/>
      <c r="E24" s="21"/>
      <c r="F24" s="21"/>
      <c r="G24" s="21">
        <v>3</v>
      </c>
      <c r="H24" s="21"/>
      <c r="I24" s="21">
        <v>1</v>
      </c>
      <c r="J24" s="20"/>
      <c r="K24" s="20"/>
      <c r="L24" s="20"/>
      <c r="M24" s="2">
        <f t="shared" si="0"/>
        <v>1836</v>
      </c>
      <c r="N24" s="10"/>
      <c r="O24" s="10"/>
      <c r="P24" s="3"/>
      <c r="Q24" s="2"/>
      <c r="R24" s="20"/>
      <c r="S24" s="6"/>
    </row>
    <row r="25" spans="1:19" ht="24" customHeight="1" x14ac:dyDescent="0.25">
      <c r="A25" s="21">
        <v>19</v>
      </c>
      <c r="B25" s="21" t="s">
        <v>63</v>
      </c>
      <c r="C25" s="26">
        <v>4</v>
      </c>
      <c r="D25" s="21"/>
      <c r="E25" s="21"/>
      <c r="F25" s="21"/>
      <c r="G25" s="21">
        <v>4</v>
      </c>
      <c r="H25" s="21"/>
      <c r="I25" s="21">
        <v>1</v>
      </c>
      <c r="J25" s="20"/>
      <c r="K25" s="20"/>
      <c r="L25" s="20"/>
      <c r="M25" s="2">
        <f t="shared" si="0"/>
        <v>1972</v>
      </c>
      <c r="N25" s="10"/>
      <c r="O25" s="10"/>
      <c r="P25" s="3"/>
      <c r="Q25" s="2"/>
      <c r="R25" s="20"/>
      <c r="S25" s="6"/>
    </row>
    <row r="26" spans="1:19" ht="24" customHeight="1" x14ac:dyDescent="0.25">
      <c r="A26" s="21">
        <v>20</v>
      </c>
      <c r="B26" s="21" t="s">
        <v>64</v>
      </c>
      <c r="C26" s="26">
        <v>2</v>
      </c>
      <c r="D26" s="21"/>
      <c r="E26" s="21"/>
      <c r="F26" s="21"/>
      <c r="G26" s="21">
        <v>3</v>
      </c>
      <c r="H26" s="21"/>
      <c r="I26" s="21">
        <v>1</v>
      </c>
      <c r="J26" s="20"/>
      <c r="K26" s="20"/>
      <c r="L26" s="20"/>
      <c r="M26" s="2">
        <f t="shared" si="0"/>
        <v>1836</v>
      </c>
      <c r="N26" s="2"/>
      <c r="O26" s="2"/>
      <c r="P26" s="3"/>
      <c r="Q26" s="2"/>
      <c r="R26" s="20"/>
      <c r="S26" s="6"/>
    </row>
    <row r="27" spans="1:19" ht="24" customHeight="1" x14ac:dyDescent="0.25">
      <c r="A27" s="21">
        <v>21</v>
      </c>
      <c r="B27" s="21" t="s">
        <v>65</v>
      </c>
      <c r="C27" s="26">
        <v>4</v>
      </c>
      <c r="D27" s="21"/>
      <c r="E27" s="21"/>
      <c r="F27" s="21"/>
      <c r="G27" s="21">
        <v>4</v>
      </c>
      <c r="H27" s="21"/>
      <c r="I27" s="21">
        <v>1</v>
      </c>
      <c r="J27" s="20"/>
      <c r="K27" s="20"/>
      <c r="L27" s="20"/>
      <c r="M27" s="2">
        <f t="shared" si="0"/>
        <v>1972</v>
      </c>
      <c r="N27" s="2"/>
      <c r="O27" s="2"/>
      <c r="P27" s="3"/>
      <c r="Q27" s="2"/>
      <c r="R27" s="20"/>
      <c r="S27" s="6"/>
    </row>
    <row r="28" spans="1:19" ht="24" customHeight="1" x14ac:dyDescent="0.25">
      <c r="A28" s="21">
        <v>22</v>
      </c>
      <c r="B28" s="21" t="s">
        <v>66</v>
      </c>
      <c r="C28" s="26">
        <v>2</v>
      </c>
      <c r="D28" s="21"/>
      <c r="E28" s="21"/>
      <c r="F28" s="21"/>
      <c r="G28" s="21">
        <v>3</v>
      </c>
      <c r="H28" s="21"/>
      <c r="I28" s="21">
        <v>1</v>
      </c>
      <c r="J28" s="20"/>
      <c r="K28" s="20"/>
      <c r="L28" s="20"/>
      <c r="M28" s="2">
        <f t="shared" si="0"/>
        <v>1836</v>
      </c>
      <c r="N28" s="2"/>
      <c r="O28" s="2"/>
      <c r="P28" s="3"/>
      <c r="Q28" s="2"/>
      <c r="R28" s="20"/>
      <c r="S28" s="6"/>
    </row>
    <row r="29" spans="1:19" ht="24" customHeight="1" x14ac:dyDescent="0.25">
      <c r="A29" s="21">
        <v>23</v>
      </c>
      <c r="B29" s="21" t="s">
        <v>67</v>
      </c>
      <c r="C29" s="26">
        <v>4</v>
      </c>
      <c r="D29" s="21"/>
      <c r="E29" s="21"/>
      <c r="F29" s="21"/>
      <c r="G29" s="21">
        <v>4</v>
      </c>
      <c r="H29" s="21"/>
      <c r="I29" s="21">
        <v>1</v>
      </c>
      <c r="J29" s="20"/>
      <c r="K29" s="20"/>
      <c r="L29" s="20"/>
      <c r="M29" s="2">
        <f t="shared" si="0"/>
        <v>1972</v>
      </c>
      <c r="N29" s="2"/>
      <c r="O29" s="2"/>
      <c r="P29" s="3"/>
      <c r="Q29" s="2"/>
      <c r="R29" s="20"/>
      <c r="S29" s="6"/>
    </row>
    <row r="30" spans="1:19" ht="24" customHeight="1" x14ac:dyDescent="0.25">
      <c r="A30" s="21">
        <v>24</v>
      </c>
      <c r="B30" s="21" t="s">
        <v>68</v>
      </c>
      <c r="C30" s="26">
        <v>2</v>
      </c>
      <c r="D30" s="21"/>
      <c r="E30" s="21"/>
      <c r="F30" s="21"/>
      <c r="G30" s="21">
        <v>3</v>
      </c>
      <c r="H30" s="21"/>
      <c r="I30" s="21">
        <v>1</v>
      </c>
      <c r="J30" s="20"/>
      <c r="K30" s="20"/>
      <c r="L30" s="20"/>
      <c r="M30" s="2">
        <f t="shared" si="0"/>
        <v>1836</v>
      </c>
      <c r="N30" s="2"/>
      <c r="O30" s="2"/>
      <c r="P30" s="3"/>
      <c r="Q30" s="2"/>
      <c r="R30" s="20"/>
      <c r="S30" s="6"/>
    </row>
    <row r="31" spans="1:19" ht="24" customHeight="1" x14ac:dyDescent="0.25">
      <c r="A31" s="21">
        <v>25</v>
      </c>
      <c r="B31" s="21" t="s">
        <v>69</v>
      </c>
      <c r="C31" s="26">
        <v>4</v>
      </c>
      <c r="D31" s="21"/>
      <c r="E31" s="21"/>
      <c r="F31" s="21"/>
      <c r="G31" s="21">
        <v>4</v>
      </c>
      <c r="H31" s="21"/>
      <c r="I31" s="21">
        <v>1</v>
      </c>
      <c r="J31" s="20"/>
      <c r="K31" s="20"/>
      <c r="L31" s="20"/>
      <c r="M31" s="2">
        <f t="shared" si="0"/>
        <v>1972</v>
      </c>
      <c r="N31" s="2"/>
      <c r="O31" s="2"/>
      <c r="P31" s="3"/>
      <c r="Q31" s="2"/>
      <c r="R31" s="20"/>
      <c r="S31" s="6"/>
    </row>
    <row r="32" spans="1:19" ht="24" customHeight="1" x14ac:dyDescent="0.25">
      <c r="A32" s="21">
        <v>26</v>
      </c>
      <c r="B32" s="21" t="s">
        <v>70</v>
      </c>
      <c r="C32" s="26">
        <v>2</v>
      </c>
      <c r="D32" s="21"/>
      <c r="E32" s="21"/>
      <c r="F32" s="21"/>
      <c r="G32" s="21">
        <v>3</v>
      </c>
      <c r="H32" s="21"/>
      <c r="I32" s="21">
        <v>1</v>
      </c>
      <c r="J32" s="20"/>
      <c r="K32" s="20"/>
      <c r="L32" s="20"/>
      <c r="M32" s="2">
        <f t="shared" si="0"/>
        <v>1836</v>
      </c>
      <c r="N32" s="2"/>
      <c r="O32" s="2"/>
      <c r="P32" s="3"/>
      <c r="Q32" s="2"/>
      <c r="R32" s="20"/>
      <c r="S32" s="6"/>
    </row>
    <row r="33" spans="1:19" ht="24" customHeight="1" x14ac:dyDescent="0.25">
      <c r="A33" s="21">
        <v>27</v>
      </c>
      <c r="B33" s="21" t="s">
        <v>71</v>
      </c>
      <c r="C33" s="26">
        <v>4</v>
      </c>
      <c r="D33" s="21"/>
      <c r="E33" s="21"/>
      <c r="F33" s="21"/>
      <c r="G33" s="21">
        <v>4</v>
      </c>
      <c r="H33" s="21"/>
      <c r="I33" s="21">
        <v>1</v>
      </c>
      <c r="J33" s="20"/>
      <c r="K33" s="20"/>
      <c r="L33" s="20"/>
      <c r="M33" s="2">
        <f t="shared" si="0"/>
        <v>1972</v>
      </c>
      <c r="N33" s="2"/>
      <c r="O33" s="2"/>
      <c r="P33" s="3"/>
      <c r="Q33" s="2"/>
      <c r="R33" s="20"/>
      <c r="S33" s="6"/>
    </row>
    <row r="34" spans="1:19" ht="24" customHeight="1" x14ac:dyDescent="0.25">
      <c r="A34" s="21">
        <v>28</v>
      </c>
      <c r="B34" s="21" t="s">
        <v>72</v>
      </c>
      <c r="C34" s="26">
        <v>2</v>
      </c>
      <c r="D34" s="21"/>
      <c r="E34" s="21"/>
      <c r="F34" s="21"/>
      <c r="G34" s="21">
        <v>3</v>
      </c>
      <c r="H34" s="21"/>
      <c r="I34" s="21">
        <v>1</v>
      </c>
      <c r="J34" s="20"/>
      <c r="K34" s="20"/>
      <c r="L34" s="20"/>
      <c r="M34" s="2">
        <f t="shared" si="0"/>
        <v>1836</v>
      </c>
      <c r="N34" s="2"/>
      <c r="O34" s="2"/>
      <c r="P34" s="3"/>
      <c r="Q34" s="2"/>
      <c r="R34" s="20"/>
      <c r="S34" s="6"/>
    </row>
    <row r="35" spans="1:19" ht="24" customHeight="1" x14ac:dyDescent="0.25">
      <c r="A35" s="21">
        <v>29</v>
      </c>
      <c r="B35" s="21" t="s">
        <v>73</v>
      </c>
      <c r="C35" s="26">
        <v>4</v>
      </c>
      <c r="D35" s="21"/>
      <c r="E35" s="21"/>
      <c r="F35" s="21"/>
      <c r="G35" s="21">
        <v>4</v>
      </c>
      <c r="H35" s="21"/>
      <c r="I35" s="21">
        <v>1</v>
      </c>
      <c r="J35" s="20"/>
      <c r="K35" s="20"/>
      <c r="L35" s="20"/>
      <c r="M35" s="2">
        <f t="shared" si="0"/>
        <v>1972</v>
      </c>
      <c r="N35" s="2"/>
      <c r="O35" s="2"/>
      <c r="P35" s="3"/>
      <c r="Q35" s="2"/>
      <c r="R35" s="20"/>
      <c r="S35" s="6"/>
    </row>
    <row r="36" spans="1:19" ht="24" customHeight="1" x14ac:dyDescent="0.25">
      <c r="A36" s="21">
        <v>30</v>
      </c>
      <c r="B36" s="21" t="s">
        <v>74</v>
      </c>
      <c r="C36" s="26">
        <v>2</v>
      </c>
      <c r="D36" s="21"/>
      <c r="E36" s="21"/>
      <c r="F36" s="21"/>
      <c r="G36" s="21">
        <v>3</v>
      </c>
      <c r="H36" s="21"/>
      <c r="I36" s="21">
        <v>1</v>
      </c>
      <c r="J36" s="20"/>
      <c r="K36" s="20"/>
      <c r="L36" s="20"/>
      <c r="M36" s="2">
        <f t="shared" si="0"/>
        <v>1836</v>
      </c>
      <c r="N36" s="2"/>
      <c r="O36" s="2"/>
      <c r="P36" s="3"/>
      <c r="Q36" s="2"/>
      <c r="R36" s="20"/>
      <c r="S36" s="6"/>
    </row>
    <row r="37" spans="1:19" ht="24" customHeight="1" x14ac:dyDescent="0.25">
      <c r="A37" s="21">
        <v>31</v>
      </c>
      <c r="B37" s="21" t="s">
        <v>75</v>
      </c>
      <c r="C37" s="26">
        <v>4</v>
      </c>
      <c r="D37" s="21"/>
      <c r="E37" s="21"/>
      <c r="F37" s="21"/>
      <c r="G37" s="21">
        <v>4</v>
      </c>
      <c r="H37" s="21"/>
      <c r="I37" s="21">
        <v>1</v>
      </c>
      <c r="J37" s="20"/>
      <c r="K37" s="20"/>
      <c r="L37" s="20"/>
      <c r="M37" s="2">
        <f t="shared" si="0"/>
        <v>1972</v>
      </c>
      <c r="N37" s="2"/>
      <c r="O37" s="2"/>
      <c r="P37" s="3"/>
      <c r="Q37" s="2"/>
      <c r="R37" s="20"/>
      <c r="S37" s="6"/>
    </row>
    <row r="38" spans="1:19" ht="24" customHeight="1" x14ac:dyDescent="0.25">
      <c r="A38" s="21">
        <v>32</v>
      </c>
      <c r="B38" s="21" t="s">
        <v>76</v>
      </c>
      <c r="C38" s="26">
        <v>2</v>
      </c>
      <c r="D38" s="21"/>
      <c r="E38" s="21"/>
      <c r="F38" s="21"/>
      <c r="G38" s="21">
        <v>3</v>
      </c>
      <c r="H38" s="21"/>
      <c r="I38" s="21">
        <v>1</v>
      </c>
      <c r="J38" s="20"/>
      <c r="K38" s="20"/>
      <c r="L38" s="20"/>
      <c r="M38" s="2">
        <f t="shared" si="0"/>
        <v>1836</v>
      </c>
      <c r="N38" s="2"/>
      <c r="O38" s="2"/>
      <c r="P38" s="3"/>
      <c r="Q38" s="2"/>
      <c r="R38" s="20"/>
      <c r="S38" s="6"/>
    </row>
    <row r="39" spans="1:19" ht="24" customHeight="1" x14ac:dyDescent="0.25">
      <c r="A39" s="21">
        <v>33</v>
      </c>
      <c r="B39" s="21" t="s">
        <v>77</v>
      </c>
      <c r="C39" s="26">
        <v>4</v>
      </c>
      <c r="D39" s="21"/>
      <c r="E39" s="21"/>
      <c r="F39" s="21"/>
      <c r="G39" s="21">
        <v>4</v>
      </c>
      <c r="H39" s="21"/>
      <c r="I39" s="21">
        <v>1</v>
      </c>
      <c r="J39" s="20"/>
      <c r="K39" s="20"/>
      <c r="L39" s="20"/>
      <c r="M39" s="2">
        <f t="shared" si="0"/>
        <v>1972</v>
      </c>
      <c r="N39" s="2"/>
      <c r="O39" s="2"/>
      <c r="P39" s="3"/>
      <c r="Q39" s="2"/>
      <c r="R39" s="20"/>
      <c r="S39" s="6"/>
    </row>
    <row r="40" spans="1:19" ht="24" customHeight="1" x14ac:dyDescent="0.25">
      <c r="A40" s="21">
        <v>34</v>
      </c>
      <c r="B40" s="21" t="s">
        <v>78</v>
      </c>
      <c r="C40" s="26">
        <v>2</v>
      </c>
      <c r="D40" s="21"/>
      <c r="E40" s="21"/>
      <c r="F40" s="21"/>
      <c r="G40" s="21">
        <v>3</v>
      </c>
      <c r="H40" s="21"/>
      <c r="I40" s="21">
        <v>1</v>
      </c>
      <c r="J40" s="20"/>
      <c r="K40" s="20"/>
      <c r="L40" s="20"/>
      <c r="M40" s="2">
        <f t="shared" ref="M40:M49" si="1">(C40*$C$5)+(D40*$D$5)+(E40*$E$5)+(F40*$F$5)+(G40*$G$5)+(I40*$I$5)</f>
        <v>1836</v>
      </c>
      <c r="N40" s="2"/>
      <c r="O40" s="2"/>
      <c r="P40" s="3"/>
      <c r="Q40" s="2"/>
      <c r="R40" s="20"/>
      <c r="S40" s="6"/>
    </row>
    <row r="41" spans="1:19" ht="24" customHeight="1" x14ac:dyDescent="0.25">
      <c r="A41" s="21">
        <v>35</v>
      </c>
      <c r="B41" s="21" t="s">
        <v>79</v>
      </c>
      <c r="C41" s="26">
        <v>4</v>
      </c>
      <c r="D41" s="21"/>
      <c r="E41" s="21"/>
      <c r="F41" s="21"/>
      <c r="G41" s="21">
        <v>4</v>
      </c>
      <c r="H41" s="21"/>
      <c r="I41" s="21">
        <v>1</v>
      </c>
      <c r="J41" s="20"/>
      <c r="K41" s="20"/>
      <c r="L41" s="20"/>
      <c r="M41" s="2">
        <f t="shared" si="1"/>
        <v>1972</v>
      </c>
      <c r="N41" s="2"/>
      <c r="O41" s="2"/>
      <c r="P41" s="3"/>
      <c r="Q41" s="2"/>
      <c r="R41" s="20"/>
      <c r="S41" s="6"/>
    </row>
    <row r="42" spans="1:19" ht="24" customHeight="1" x14ac:dyDescent="0.25">
      <c r="A42" s="21">
        <v>36</v>
      </c>
      <c r="B42" s="21" t="s">
        <v>81</v>
      </c>
      <c r="C42" s="26">
        <v>6</v>
      </c>
      <c r="D42" s="16"/>
      <c r="E42" s="16"/>
      <c r="F42" s="16"/>
      <c r="G42" s="16">
        <v>3</v>
      </c>
      <c r="H42" s="16">
        <v>6</v>
      </c>
      <c r="I42" s="16"/>
      <c r="J42" s="20"/>
      <c r="K42" s="20"/>
      <c r="L42" s="20"/>
      <c r="M42" s="2">
        <f>(C42*$C$5)+(D42*$D$5)+(E42*$E$5)+(F42*$F$5)+(G42*$G$5)+(I42*$I$5)+(H42*$H$5)</f>
        <v>2208</v>
      </c>
      <c r="N42" s="2"/>
      <c r="O42" s="2"/>
      <c r="P42" s="3"/>
      <c r="Q42" s="2"/>
      <c r="R42" s="20"/>
      <c r="S42" s="6"/>
    </row>
    <row r="43" spans="1:19" ht="24" customHeight="1" x14ac:dyDescent="0.25">
      <c r="A43" s="21">
        <v>37</v>
      </c>
      <c r="B43" s="21" t="s">
        <v>82</v>
      </c>
      <c r="C43" s="26">
        <v>8</v>
      </c>
      <c r="D43" s="16"/>
      <c r="E43" s="16"/>
      <c r="F43" s="16"/>
      <c r="G43" s="16"/>
      <c r="H43" s="16"/>
      <c r="I43" s="16"/>
      <c r="J43" s="20"/>
      <c r="K43" s="20"/>
      <c r="L43" s="20"/>
      <c r="M43" s="2">
        <f t="shared" si="1"/>
        <v>144</v>
      </c>
      <c r="N43" s="2"/>
      <c r="O43" s="2"/>
      <c r="P43" s="3"/>
      <c r="Q43" s="2"/>
      <c r="R43" s="20"/>
      <c r="S43" s="6"/>
    </row>
    <row r="44" spans="1:19" ht="24" customHeight="1" x14ac:dyDescent="0.25">
      <c r="A44" s="21">
        <v>38</v>
      </c>
      <c r="B44" s="21" t="s">
        <v>83</v>
      </c>
      <c r="C44" s="26">
        <v>2</v>
      </c>
      <c r="D44" s="21"/>
      <c r="E44" s="21"/>
      <c r="F44" s="21"/>
      <c r="G44" s="21">
        <v>3</v>
      </c>
      <c r="H44" s="21"/>
      <c r="I44" s="21">
        <v>1</v>
      </c>
      <c r="J44" s="20"/>
      <c r="K44" s="20"/>
      <c r="L44" s="20"/>
      <c r="M44" s="2">
        <f t="shared" si="1"/>
        <v>1836</v>
      </c>
      <c r="N44" s="2"/>
      <c r="O44" s="2"/>
      <c r="P44" s="3"/>
      <c r="Q44" s="2"/>
      <c r="R44" s="20"/>
      <c r="S44" s="6"/>
    </row>
    <row r="45" spans="1:19" ht="24" customHeight="1" x14ac:dyDescent="0.25">
      <c r="A45" s="21">
        <v>39</v>
      </c>
      <c r="B45" s="21" t="s">
        <v>84</v>
      </c>
      <c r="C45" s="26">
        <v>4</v>
      </c>
      <c r="D45" s="21"/>
      <c r="E45" s="21"/>
      <c r="F45" s="21"/>
      <c r="G45" s="21">
        <v>4</v>
      </c>
      <c r="H45" s="21"/>
      <c r="I45" s="21">
        <v>1</v>
      </c>
      <c r="J45" s="20"/>
      <c r="K45" s="20"/>
      <c r="L45" s="20"/>
      <c r="M45" s="2">
        <f t="shared" si="1"/>
        <v>1972</v>
      </c>
      <c r="N45" s="2"/>
      <c r="O45" s="2"/>
      <c r="P45" s="3"/>
      <c r="Q45" s="2"/>
      <c r="R45" s="20"/>
      <c r="S45" s="6"/>
    </row>
    <row r="46" spans="1:19" ht="24" customHeight="1" x14ac:dyDescent="0.25">
      <c r="A46" s="21">
        <v>40</v>
      </c>
      <c r="B46" s="21" t="s">
        <v>85</v>
      </c>
      <c r="C46" s="26">
        <v>2</v>
      </c>
      <c r="D46" s="21"/>
      <c r="E46" s="21"/>
      <c r="F46" s="21"/>
      <c r="G46" s="21">
        <v>3</v>
      </c>
      <c r="H46" s="21"/>
      <c r="I46" s="21">
        <v>1</v>
      </c>
      <c r="J46" s="20"/>
      <c r="K46" s="20"/>
      <c r="L46" s="20"/>
      <c r="M46" s="2">
        <f t="shared" si="1"/>
        <v>1836</v>
      </c>
      <c r="N46" s="2"/>
      <c r="O46" s="2"/>
      <c r="P46" s="3"/>
      <c r="Q46" s="2"/>
      <c r="R46" s="20"/>
      <c r="S46" s="6"/>
    </row>
    <row r="47" spans="1:19" ht="24" customHeight="1" x14ac:dyDescent="0.25">
      <c r="A47" s="21">
        <v>41</v>
      </c>
      <c r="B47" s="21" t="s">
        <v>86</v>
      </c>
      <c r="C47" s="26">
        <v>4</v>
      </c>
      <c r="D47" s="21"/>
      <c r="E47" s="21"/>
      <c r="F47" s="21"/>
      <c r="G47" s="21">
        <v>4</v>
      </c>
      <c r="H47" s="21"/>
      <c r="I47" s="21">
        <v>1</v>
      </c>
      <c r="J47" s="20"/>
      <c r="K47" s="20"/>
      <c r="L47" s="20"/>
      <c r="M47" s="2">
        <f t="shared" si="1"/>
        <v>1972</v>
      </c>
      <c r="N47" s="2"/>
      <c r="O47" s="2"/>
      <c r="P47" s="3"/>
      <c r="Q47" s="2"/>
      <c r="R47" s="20"/>
      <c r="S47" s="6"/>
    </row>
    <row r="48" spans="1:19" ht="24" customHeight="1" x14ac:dyDescent="0.25">
      <c r="A48" s="21">
        <v>42</v>
      </c>
      <c r="B48" s="21" t="s">
        <v>87</v>
      </c>
      <c r="C48" s="26">
        <v>2</v>
      </c>
      <c r="D48" s="21"/>
      <c r="E48" s="21"/>
      <c r="F48" s="21"/>
      <c r="G48" s="21">
        <v>3</v>
      </c>
      <c r="H48" s="21"/>
      <c r="I48" s="21">
        <v>1</v>
      </c>
      <c r="J48" s="20"/>
      <c r="K48" s="20"/>
      <c r="L48" s="20"/>
      <c r="M48" s="2">
        <f t="shared" si="1"/>
        <v>1836</v>
      </c>
      <c r="N48" s="2"/>
      <c r="O48" s="2"/>
      <c r="P48" s="3"/>
      <c r="Q48" s="2"/>
      <c r="R48" s="20"/>
      <c r="S48" s="6"/>
    </row>
    <row r="49" spans="1:19" ht="24" customHeight="1" x14ac:dyDescent="0.25">
      <c r="A49" s="21">
        <v>43</v>
      </c>
      <c r="B49" s="21" t="s">
        <v>88</v>
      </c>
      <c r="C49" s="26">
        <v>4</v>
      </c>
      <c r="D49" s="21"/>
      <c r="E49" s="21"/>
      <c r="F49" s="21"/>
      <c r="G49" s="21">
        <v>4</v>
      </c>
      <c r="H49" s="21"/>
      <c r="I49" s="21">
        <v>1</v>
      </c>
      <c r="J49" s="20"/>
      <c r="K49" s="20"/>
      <c r="L49" s="20"/>
      <c r="M49" s="2">
        <f t="shared" si="1"/>
        <v>1972</v>
      </c>
      <c r="N49" s="2"/>
      <c r="O49" s="2"/>
      <c r="P49" s="3"/>
      <c r="Q49" s="2"/>
      <c r="R49" s="20"/>
      <c r="S49" s="6"/>
    </row>
    <row r="50" spans="1:19" ht="24" customHeight="1" x14ac:dyDescent="0.25">
      <c r="A50" s="21">
        <v>44</v>
      </c>
      <c r="B50" s="21" t="s">
        <v>89</v>
      </c>
      <c r="C50" s="26">
        <v>2</v>
      </c>
      <c r="D50" s="21"/>
      <c r="E50" s="21"/>
      <c r="F50" s="21"/>
      <c r="G50" s="21">
        <v>3</v>
      </c>
      <c r="H50" s="21"/>
      <c r="I50" s="21">
        <v>1</v>
      </c>
      <c r="J50" s="20"/>
      <c r="K50" s="20"/>
      <c r="L50" s="20"/>
      <c r="M50" s="2">
        <f t="shared" ref="M50:M53" si="2">(C50*$C$5)+(D50*$D$5)+(E50*$E$5)+(F50*$F$5)+(G50*$G$5)+(I50*$I$5)</f>
        <v>1836</v>
      </c>
      <c r="N50" s="2"/>
      <c r="O50" s="2"/>
      <c r="P50" s="3"/>
      <c r="Q50" s="2"/>
      <c r="R50" s="20"/>
      <c r="S50" s="6"/>
    </row>
    <row r="51" spans="1:19" ht="24" customHeight="1" x14ac:dyDescent="0.25">
      <c r="A51" s="21">
        <v>45</v>
      </c>
      <c r="B51" s="21" t="s">
        <v>90</v>
      </c>
      <c r="C51" s="26">
        <v>4</v>
      </c>
      <c r="D51" s="21"/>
      <c r="E51" s="21"/>
      <c r="F51" s="21"/>
      <c r="G51" s="21">
        <v>4</v>
      </c>
      <c r="H51" s="21"/>
      <c r="I51" s="21">
        <v>1</v>
      </c>
      <c r="J51" s="20"/>
      <c r="K51" s="20"/>
      <c r="L51" s="20"/>
      <c r="M51" s="2">
        <f t="shared" si="2"/>
        <v>1972</v>
      </c>
      <c r="N51" s="2"/>
      <c r="O51" s="2"/>
      <c r="P51" s="3"/>
      <c r="Q51" s="2"/>
      <c r="R51" s="20"/>
      <c r="S51" s="6"/>
    </row>
    <row r="52" spans="1:19" ht="24" customHeight="1" x14ac:dyDescent="0.25">
      <c r="A52" s="21">
        <v>46</v>
      </c>
      <c r="B52" s="21" t="s">
        <v>91</v>
      </c>
      <c r="C52" s="26">
        <v>2</v>
      </c>
      <c r="D52" s="21"/>
      <c r="E52" s="21"/>
      <c r="F52" s="21"/>
      <c r="G52" s="21">
        <v>3</v>
      </c>
      <c r="H52" s="21"/>
      <c r="I52" s="21">
        <v>1</v>
      </c>
      <c r="J52" s="20"/>
      <c r="K52" s="20"/>
      <c r="L52" s="20"/>
      <c r="M52" s="2">
        <f t="shared" si="2"/>
        <v>1836</v>
      </c>
      <c r="N52" s="2"/>
      <c r="O52" s="2"/>
      <c r="P52" s="3"/>
      <c r="Q52" s="2"/>
      <c r="R52" s="20"/>
      <c r="S52" s="6"/>
    </row>
    <row r="53" spans="1:19" ht="24" customHeight="1" x14ac:dyDescent="0.25">
      <c r="A53" s="21">
        <v>47</v>
      </c>
      <c r="B53" s="21" t="s">
        <v>92</v>
      </c>
      <c r="C53" s="26">
        <v>4</v>
      </c>
      <c r="D53" s="21"/>
      <c r="E53" s="21"/>
      <c r="F53" s="21"/>
      <c r="G53" s="21">
        <v>4</v>
      </c>
      <c r="H53" s="21"/>
      <c r="I53" s="21">
        <v>1</v>
      </c>
      <c r="J53" s="20"/>
      <c r="K53" s="20"/>
      <c r="L53" s="20"/>
      <c r="M53" s="2">
        <f t="shared" si="2"/>
        <v>1972</v>
      </c>
      <c r="N53" s="2"/>
      <c r="O53" s="2"/>
      <c r="P53" s="3"/>
      <c r="Q53" s="2"/>
      <c r="R53" s="20"/>
      <c r="S53" s="6"/>
    </row>
    <row r="54" spans="1:19" ht="24" customHeight="1" x14ac:dyDescent="0.25">
      <c r="A54" s="21">
        <v>48</v>
      </c>
      <c r="B54" s="21" t="s">
        <v>93</v>
      </c>
      <c r="C54" s="26">
        <v>4</v>
      </c>
      <c r="D54" s="16"/>
      <c r="E54" s="16"/>
      <c r="F54" s="16"/>
      <c r="G54" s="16"/>
      <c r="H54" s="16"/>
      <c r="I54" s="16"/>
      <c r="J54" s="20"/>
      <c r="K54" s="20"/>
      <c r="L54" s="20"/>
      <c r="M54" s="2">
        <f t="shared" ref="M54:M60" si="3">(C54*$C$5)+(D54*$D$5)+(E54*$E$5)+(F54*$F$5)+(G54*$G$5)+(I54*$I$5)</f>
        <v>72</v>
      </c>
      <c r="N54" s="2"/>
      <c r="O54" s="2"/>
      <c r="P54" s="3"/>
      <c r="Q54" s="2"/>
      <c r="R54" s="20"/>
      <c r="S54" s="6"/>
    </row>
    <row r="55" spans="1:19" ht="24" customHeight="1" x14ac:dyDescent="0.25">
      <c r="A55" s="21">
        <v>49</v>
      </c>
      <c r="B55" s="21" t="s">
        <v>94</v>
      </c>
      <c r="C55" s="26">
        <v>4</v>
      </c>
      <c r="D55" s="16"/>
      <c r="E55" s="16"/>
      <c r="F55" s="16"/>
      <c r="G55" s="16"/>
      <c r="H55" s="16"/>
      <c r="I55" s="16"/>
      <c r="J55" s="20"/>
      <c r="K55" s="20"/>
      <c r="L55" s="20"/>
      <c r="M55" s="2">
        <f t="shared" si="3"/>
        <v>72</v>
      </c>
      <c r="N55" s="2"/>
      <c r="O55" s="2"/>
      <c r="P55" s="3"/>
      <c r="Q55" s="2"/>
      <c r="R55" s="20"/>
      <c r="S55" s="6"/>
    </row>
    <row r="56" spans="1:19" ht="24" customHeight="1" x14ac:dyDescent="0.25">
      <c r="A56" s="21">
        <v>50</v>
      </c>
      <c r="B56" s="21" t="s">
        <v>95</v>
      </c>
      <c r="C56" s="26">
        <v>4</v>
      </c>
      <c r="D56" s="16"/>
      <c r="E56" s="16"/>
      <c r="F56" s="16"/>
      <c r="G56" s="16">
        <v>6</v>
      </c>
      <c r="H56" s="16"/>
      <c r="I56" s="16">
        <v>1</v>
      </c>
      <c r="J56" s="20"/>
      <c r="K56" s="20"/>
      <c r="L56" s="20"/>
      <c r="M56" s="2">
        <f t="shared" si="3"/>
        <v>2172</v>
      </c>
      <c r="N56" s="2"/>
      <c r="O56" s="2"/>
      <c r="P56" s="3"/>
      <c r="Q56" s="2"/>
      <c r="R56" s="20"/>
      <c r="S56" s="6"/>
    </row>
    <row r="57" spans="1:19" ht="24" customHeight="1" x14ac:dyDescent="0.25">
      <c r="A57" s="21">
        <v>51</v>
      </c>
      <c r="B57" s="21" t="s">
        <v>21</v>
      </c>
      <c r="C57" s="26">
        <v>4</v>
      </c>
      <c r="D57" s="16"/>
      <c r="E57" s="16"/>
      <c r="F57" s="16"/>
      <c r="G57" s="16"/>
      <c r="H57" s="16"/>
      <c r="I57" s="16"/>
      <c r="J57" s="20"/>
      <c r="K57" s="20"/>
      <c r="L57" s="20"/>
      <c r="M57" s="2">
        <f t="shared" si="3"/>
        <v>72</v>
      </c>
      <c r="N57" s="2"/>
      <c r="O57" s="2"/>
      <c r="P57" s="3"/>
      <c r="Q57" s="2"/>
      <c r="R57" s="20"/>
      <c r="S57" s="6"/>
    </row>
    <row r="58" spans="1:19" ht="24" customHeight="1" x14ac:dyDescent="0.25">
      <c r="A58" s="21">
        <v>52</v>
      </c>
      <c r="B58" s="21" t="s">
        <v>94</v>
      </c>
      <c r="C58" s="26">
        <v>4</v>
      </c>
      <c r="D58" s="16"/>
      <c r="E58" s="16"/>
      <c r="F58" s="16"/>
      <c r="G58" s="16"/>
      <c r="H58" s="16"/>
      <c r="I58" s="16"/>
      <c r="J58" s="20"/>
      <c r="K58" s="20"/>
      <c r="L58" s="20"/>
      <c r="M58" s="2">
        <f t="shared" si="3"/>
        <v>72</v>
      </c>
      <c r="N58" s="2"/>
      <c r="O58" s="2"/>
      <c r="P58" s="3"/>
      <c r="Q58" s="2"/>
      <c r="R58" s="20"/>
      <c r="S58" s="6"/>
    </row>
    <row r="59" spans="1:19" ht="24" customHeight="1" x14ac:dyDescent="0.25">
      <c r="A59" s="21">
        <v>53</v>
      </c>
      <c r="B59" s="21" t="s">
        <v>93</v>
      </c>
      <c r="C59" s="26">
        <v>4</v>
      </c>
      <c r="D59" s="16"/>
      <c r="E59" s="16"/>
      <c r="F59" s="16"/>
      <c r="G59" s="16"/>
      <c r="H59" s="16"/>
      <c r="I59" s="16"/>
      <c r="J59" s="20"/>
      <c r="K59" s="20"/>
      <c r="L59" s="20"/>
      <c r="M59" s="2">
        <f t="shared" si="3"/>
        <v>72</v>
      </c>
      <c r="N59" s="2"/>
      <c r="O59" s="2"/>
      <c r="P59" s="3"/>
      <c r="Q59" s="2"/>
      <c r="R59" s="20"/>
      <c r="S59" s="6"/>
    </row>
    <row r="60" spans="1:19" ht="24" customHeight="1" x14ac:dyDescent="0.25">
      <c r="A60" s="21">
        <v>54</v>
      </c>
      <c r="B60" s="21" t="s">
        <v>96</v>
      </c>
      <c r="C60" s="26">
        <v>4</v>
      </c>
      <c r="D60" s="16"/>
      <c r="E60" s="16"/>
      <c r="F60" s="16"/>
      <c r="G60" s="16">
        <v>4</v>
      </c>
      <c r="H60" s="16"/>
      <c r="I60" s="16">
        <v>1</v>
      </c>
      <c r="J60" s="20"/>
      <c r="K60" s="20"/>
      <c r="L60" s="20"/>
      <c r="M60" s="2">
        <f t="shared" si="3"/>
        <v>1972</v>
      </c>
      <c r="N60" s="2"/>
      <c r="O60" s="2"/>
      <c r="P60" s="3"/>
      <c r="Q60" s="2"/>
      <c r="R60" s="20"/>
      <c r="S60" s="6"/>
    </row>
    <row r="61" spans="1:19" ht="24" customHeight="1" x14ac:dyDescent="0.25">
      <c r="A61" s="21">
        <v>55</v>
      </c>
      <c r="B61" s="21" t="s">
        <v>97</v>
      </c>
      <c r="C61" s="21">
        <v>2</v>
      </c>
      <c r="D61" s="21"/>
      <c r="E61" s="21"/>
      <c r="F61" s="21"/>
      <c r="G61" s="21">
        <v>2</v>
      </c>
      <c r="H61" s="21"/>
      <c r="I61" s="21">
        <v>1</v>
      </c>
      <c r="J61" s="21"/>
      <c r="K61" s="21"/>
      <c r="L61" s="21"/>
      <c r="M61" s="10">
        <f t="shared" ref="M61:M64" si="4">(C61*$C$5)+(D61*$D$5)+(E61*$E$5)+(F61*$F$5)+(G61*$G$5)+(I61*$I$5)</f>
        <v>1736</v>
      </c>
      <c r="N61" s="2"/>
      <c r="O61" s="2"/>
      <c r="P61" s="3"/>
      <c r="Q61" s="2"/>
      <c r="R61" s="20"/>
      <c r="S61" s="6"/>
    </row>
    <row r="62" spans="1:19" ht="24" customHeight="1" x14ac:dyDescent="0.25">
      <c r="A62" s="22">
        <v>56</v>
      </c>
      <c r="B62" s="21" t="s">
        <v>98</v>
      </c>
      <c r="C62" s="21">
        <v>4</v>
      </c>
      <c r="D62" s="21"/>
      <c r="E62" s="21"/>
      <c r="F62" s="21"/>
      <c r="G62" s="21">
        <v>6</v>
      </c>
      <c r="H62" s="21"/>
      <c r="I62" s="21">
        <v>1</v>
      </c>
      <c r="J62" s="21"/>
      <c r="K62" s="21"/>
      <c r="L62" s="21"/>
      <c r="M62" s="10">
        <f t="shared" si="4"/>
        <v>2172</v>
      </c>
      <c r="N62" s="28"/>
      <c r="O62" s="28"/>
      <c r="P62" s="29"/>
      <c r="Q62" s="28"/>
      <c r="R62" s="25"/>
      <c r="S62" s="30"/>
    </row>
    <row r="63" spans="1:19" ht="24" customHeight="1" x14ac:dyDescent="0.25">
      <c r="A63" s="21">
        <v>57</v>
      </c>
      <c r="B63" s="21" t="s">
        <v>100</v>
      </c>
      <c r="C63" s="21">
        <v>44</v>
      </c>
      <c r="D63" s="21"/>
      <c r="E63" s="21"/>
      <c r="F63" s="21"/>
      <c r="G63" s="21"/>
      <c r="H63" s="21"/>
      <c r="I63" s="21"/>
      <c r="J63" s="21"/>
      <c r="K63" s="21"/>
      <c r="L63" s="21"/>
      <c r="M63" s="10">
        <f t="shared" si="4"/>
        <v>792</v>
      </c>
      <c r="N63" s="2"/>
      <c r="O63" s="2"/>
      <c r="P63" s="3"/>
      <c r="Q63" s="2"/>
      <c r="R63" s="23"/>
      <c r="S63" s="6"/>
    </row>
    <row r="64" spans="1:19" ht="24" customHeight="1" thickBot="1" x14ac:dyDescent="0.3">
      <c r="A64" s="21">
        <v>58</v>
      </c>
      <c r="B64" s="21" t="s">
        <v>101</v>
      </c>
      <c r="C64" s="26">
        <v>2</v>
      </c>
      <c r="D64" s="21"/>
      <c r="E64" s="21"/>
      <c r="F64" s="21"/>
      <c r="G64" s="21">
        <v>4</v>
      </c>
      <c r="H64" s="21"/>
      <c r="I64" s="21"/>
      <c r="J64" s="23"/>
      <c r="K64" s="23"/>
      <c r="L64" s="23"/>
      <c r="M64" s="10">
        <f t="shared" si="4"/>
        <v>436</v>
      </c>
      <c r="N64" s="2"/>
      <c r="O64" s="2"/>
      <c r="P64" s="3"/>
      <c r="Q64" s="2"/>
      <c r="R64" s="23"/>
      <c r="S64" s="6"/>
    </row>
    <row r="65" spans="1:13" s="31" customFormat="1" ht="43.5" customHeight="1" thickBot="1" x14ac:dyDescent="0.3">
      <c r="A65" s="67"/>
      <c r="B65" s="68"/>
      <c r="C65" s="9">
        <f>SUM(C6:C64)</f>
        <v>230</v>
      </c>
      <c r="D65" s="9">
        <f>SUM(D6:D64)</f>
        <v>0</v>
      </c>
      <c r="E65" s="9">
        <f>SUM(E6:E64)</f>
        <v>0</v>
      </c>
      <c r="F65" s="9">
        <f>SUM(F6:F64)</f>
        <v>0</v>
      </c>
      <c r="G65" s="9">
        <f>SUM(G6:G64)</f>
        <v>229</v>
      </c>
      <c r="H65" s="9">
        <f>SUM(H6:H64)</f>
        <v>6</v>
      </c>
      <c r="I65" s="9">
        <f>SUM(I6:I64)</f>
        <v>47</v>
      </c>
      <c r="J65" s="9">
        <f>SUM(J6:J64)</f>
        <v>1</v>
      </c>
      <c r="K65" s="9">
        <f>SUM(K6:K64)</f>
        <v>4</v>
      </c>
      <c r="L65" s="9">
        <f>SUM(L6:L64)</f>
        <v>0</v>
      </c>
      <c r="M65" s="34">
        <f>SUM(M6:M64)</f>
        <v>147133</v>
      </c>
    </row>
    <row r="66" spans="1:13" s="31" customFormat="1" x14ac:dyDescent="0.25"/>
    <row r="67" spans="1:13" s="31" customFormat="1" x14ac:dyDescent="0.25"/>
  </sheetData>
  <mergeCells count="17">
    <mergeCell ref="G4:H4"/>
    <mergeCell ref="L4:L5"/>
    <mergeCell ref="A65:B65"/>
    <mergeCell ref="B1:S2"/>
    <mergeCell ref="A3:A5"/>
    <mergeCell ref="B3:B5"/>
    <mergeCell ref="C3:F3"/>
    <mergeCell ref="I3:K3"/>
    <mergeCell ref="M3:M5"/>
    <mergeCell ref="N3:N5"/>
    <mergeCell ref="O3:O5"/>
    <mergeCell ref="P3:P5"/>
    <mergeCell ref="Q3:Q5"/>
    <mergeCell ref="R3:R5"/>
    <mergeCell ref="S3:S5"/>
    <mergeCell ref="C4:D4"/>
    <mergeCell ref="E4:F4"/>
  </mergeCells>
  <phoneticPr fontId="3" type="noConversion"/>
  <printOptions horizontalCentered="1" verticalCentered="1"/>
  <pageMargins left="0.23622047244094491" right="0.23622047244094491" top="0.19685039370078741" bottom="0.19685039370078741" header="0" footer="0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TERREO</vt:lpstr>
      <vt:lpstr>2 PVTO</vt:lpstr>
      <vt:lpstr>'2 PVTO'!Area_de_impressao</vt:lpstr>
      <vt:lpstr>TERREO!Area_de_impressao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Vinícius</dc:creator>
  <cp:lastModifiedBy>Vinicius Souza</cp:lastModifiedBy>
  <cp:lastPrinted>2022-05-17T00:05:52Z</cp:lastPrinted>
  <dcterms:created xsi:type="dcterms:W3CDTF">2016-04-13T23:03:24Z</dcterms:created>
  <dcterms:modified xsi:type="dcterms:W3CDTF">2022-06-05T23:38:23Z</dcterms:modified>
</cp:coreProperties>
</file>